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80" yWindow="75" windowWidth="12120" windowHeight="9120" tabRatio="794" activeTab="4"/>
  </bookViews>
  <sheets>
    <sheet name="Титул" sheetId="59" r:id="rId1"/>
    <sheet name="1 курс " sheetId="91" r:id="rId2"/>
    <sheet name="2 курс " sheetId="85" r:id="rId3"/>
    <sheet name="3 курс " sheetId="96" r:id="rId4"/>
    <sheet name="4 курс  " sheetId="99" r:id="rId5"/>
  </sheets>
  <definedNames>
    <definedName name="_xlnm.Print_Area" localSheetId="1">'1 курс '!$A$1:$BD$35</definedName>
    <definedName name="_xlnm.Print_Area" localSheetId="2">'2 курс '!$A$1:$BD$36</definedName>
    <definedName name="_xlnm.Print_Area" localSheetId="3">'3 курс '!$A$1:$BD$36</definedName>
    <definedName name="_xlnm.Print_Area" localSheetId="4">'4 курс  '!$A$1:$BD$38</definedName>
    <definedName name="_xlnm.Print_Area" localSheetId="0">Титул!$A$1:$Q$16</definedName>
  </definedNames>
  <calcPr calcId="144525"/>
</workbook>
</file>

<file path=xl/calcChain.xml><?xml version="1.0" encoding="utf-8"?>
<calcChain xmlns="http://schemas.openxmlformats.org/spreadsheetml/2006/main">
  <c r="E13" i="99" l="1"/>
  <c r="F13" i="99"/>
  <c r="G13" i="99"/>
  <c r="H13" i="99"/>
  <c r="I13" i="99"/>
  <c r="J13" i="99"/>
  <c r="K13" i="99"/>
  <c r="L13" i="99"/>
  <c r="M13" i="99"/>
  <c r="N13" i="99"/>
  <c r="O13" i="99"/>
  <c r="P13" i="99"/>
  <c r="Q13" i="99"/>
  <c r="R13" i="99"/>
  <c r="S13" i="99"/>
  <c r="T13" i="99"/>
  <c r="U13" i="99"/>
  <c r="V13" i="99"/>
  <c r="AB13" i="99"/>
  <c r="AB34" i="99" s="1"/>
  <c r="AC13" i="99"/>
  <c r="AD13" i="99"/>
  <c r="AE13" i="99"/>
  <c r="AF13" i="99"/>
  <c r="AG13" i="99"/>
  <c r="AH13" i="99"/>
  <c r="AI13" i="99"/>
  <c r="AJ13" i="99"/>
  <c r="AK13" i="99"/>
  <c r="AL13" i="99"/>
  <c r="AM13" i="99"/>
  <c r="AN13" i="99"/>
  <c r="D13" i="99"/>
  <c r="BD33" i="99"/>
  <c r="BD30" i="99"/>
  <c r="BD31" i="99"/>
  <c r="BD32" i="99"/>
  <c r="BD28" i="99"/>
  <c r="BD27" i="99"/>
  <c r="BD26" i="99"/>
  <c r="BD19" i="99"/>
  <c r="BD10" i="99"/>
  <c r="BD24" i="99"/>
  <c r="BD22" i="99"/>
  <c r="P20" i="99"/>
  <c r="Q20" i="99"/>
  <c r="R20" i="99"/>
  <c r="S20" i="99"/>
  <c r="T20" i="99"/>
  <c r="AB20" i="99"/>
  <c r="AC20" i="99"/>
  <c r="AD20" i="99"/>
  <c r="AE20" i="99"/>
  <c r="AF20" i="99"/>
  <c r="AG20" i="99"/>
  <c r="AH20" i="99"/>
  <c r="AI20" i="99"/>
  <c r="AJ20" i="99"/>
  <c r="AK20" i="99"/>
  <c r="AL20" i="99"/>
  <c r="AM20" i="99"/>
  <c r="AN20" i="99"/>
  <c r="U36" i="99"/>
  <c r="V36" i="99"/>
  <c r="E36" i="99"/>
  <c r="F36" i="99"/>
  <c r="H36" i="99"/>
  <c r="J36" i="99"/>
  <c r="K36" i="99"/>
  <c r="L36" i="99"/>
  <c r="N36" i="99"/>
  <c r="P36" i="99"/>
  <c r="Q36" i="99"/>
  <c r="R36" i="99"/>
  <c r="S36" i="99"/>
  <c r="T36" i="99"/>
  <c r="X36" i="99"/>
  <c r="Y36" i="99"/>
  <c r="AB36" i="99"/>
  <c r="AC36" i="99"/>
  <c r="AD36" i="99"/>
  <c r="AE36" i="99"/>
  <c r="AF36" i="99"/>
  <c r="AG36" i="99"/>
  <c r="AH36" i="99"/>
  <c r="AI36" i="99"/>
  <c r="AJ36" i="99"/>
  <c r="AK36" i="99"/>
  <c r="AL36" i="99"/>
  <c r="AM36" i="99"/>
  <c r="AN36" i="99"/>
  <c r="O21" i="99"/>
  <c r="E21" i="99"/>
  <c r="F21" i="99"/>
  <c r="G21" i="99"/>
  <c r="H21" i="99"/>
  <c r="I21" i="99"/>
  <c r="J21" i="99"/>
  <c r="K21" i="99"/>
  <c r="L21" i="99"/>
  <c r="M21" i="99"/>
  <c r="N21" i="99"/>
  <c r="D21" i="99"/>
  <c r="D36" i="99"/>
  <c r="AB7" i="99"/>
  <c r="AC7" i="99"/>
  <c r="AD7" i="99"/>
  <c r="AE7" i="99"/>
  <c r="AF7" i="99"/>
  <c r="AG7" i="99"/>
  <c r="AH7" i="99"/>
  <c r="AI7" i="99"/>
  <c r="AJ7" i="99"/>
  <c r="AK7" i="99"/>
  <c r="AL7" i="99"/>
  <c r="AM7" i="99"/>
  <c r="AN7" i="99"/>
  <c r="E29" i="99"/>
  <c r="F29" i="99"/>
  <c r="G29" i="99"/>
  <c r="H29" i="99"/>
  <c r="I29" i="99"/>
  <c r="J29" i="99"/>
  <c r="K29" i="99"/>
  <c r="L29" i="99"/>
  <c r="M29" i="99"/>
  <c r="N29" i="99"/>
  <c r="O29" i="99"/>
  <c r="P29" i="99"/>
  <c r="Q29" i="99"/>
  <c r="R29" i="99"/>
  <c r="S29" i="99"/>
  <c r="T29" i="99"/>
  <c r="W29" i="99"/>
  <c r="X29" i="99"/>
  <c r="Y29" i="99"/>
  <c r="Z29" i="99"/>
  <c r="AA29" i="99"/>
  <c r="AB29" i="99"/>
  <c r="AC29" i="99"/>
  <c r="AD29" i="99"/>
  <c r="AE29" i="99"/>
  <c r="AF29" i="99"/>
  <c r="AG29" i="99"/>
  <c r="AH29" i="99"/>
  <c r="D29" i="99"/>
  <c r="E26" i="99"/>
  <c r="F26" i="99"/>
  <c r="G26" i="99"/>
  <c r="H26" i="99"/>
  <c r="I26" i="99"/>
  <c r="J26" i="99"/>
  <c r="K26" i="99"/>
  <c r="L26" i="99"/>
  <c r="M26" i="99"/>
  <c r="N26" i="99"/>
  <c r="O26" i="99"/>
  <c r="P26" i="99"/>
  <c r="Q26" i="99"/>
  <c r="R26" i="99"/>
  <c r="S26" i="99"/>
  <c r="T26" i="99"/>
  <c r="W26" i="99"/>
  <c r="X26" i="99"/>
  <c r="Y26" i="99"/>
  <c r="Z26" i="99"/>
  <c r="AA26" i="99"/>
  <c r="AB26" i="99"/>
  <c r="AC26" i="99"/>
  <c r="AD26" i="99"/>
  <c r="AE26" i="99"/>
  <c r="AF26" i="99"/>
  <c r="AG26" i="99"/>
  <c r="AH26" i="99"/>
  <c r="D26" i="99"/>
  <c r="E14" i="99"/>
  <c r="F14" i="99"/>
  <c r="G14" i="99"/>
  <c r="H14" i="99"/>
  <c r="I14" i="99"/>
  <c r="J14" i="99"/>
  <c r="K14" i="99"/>
  <c r="L14" i="99"/>
  <c r="M14" i="99"/>
  <c r="N14" i="99"/>
  <c r="O14" i="99"/>
  <c r="P14" i="99"/>
  <c r="Q14" i="99"/>
  <c r="R14" i="99"/>
  <c r="S14" i="99"/>
  <c r="T14" i="99"/>
  <c r="W14" i="99"/>
  <c r="X14" i="99"/>
  <c r="Y14" i="99"/>
  <c r="Z14" i="99"/>
  <c r="AA14" i="99"/>
  <c r="D14" i="99"/>
  <c r="X21" i="99"/>
  <c r="Y21" i="99"/>
  <c r="Z21" i="99"/>
  <c r="Z36" i="99" s="1"/>
  <c r="AA21" i="99"/>
  <c r="AA36" i="99" s="1"/>
  <c r="W21" i="99"/>
  <c r="W36" i="99" s="1"/>
  <c r="E15" i="99"/>
  <c r="F15" i="99"/>
  <c r="G15" i="99"/>
  <c r="G36" i="99" s="1"/>
  <c r="H15" i="99"/>
  <c r="I15" i="99"/>
  <c r="I36" i="99" s="1"/>
  <c r="J15" i="99"/>
  <c r="K15" i="99"/>
  <c r="L15" i="99"/>
  <c r="M15" i="99"/>
  <c r="M36" i="99" s="1"/>
  <c r="N15" i="99"/>
  <c r="O15" i="99"/>
  <c r="O36" i="99" s="1"/>
  <c r="D15" i="99"/>
  <c r="X7" i="99"/>
  <c r="Y7" i="99"/>
  <c r="Z7" i="99"/>
  <c r="AA7" i="99"/>
  <c r="W7" i="99"/>
  <c r="E7" i="99"/>
  <c r="F7" i="99"/>
  <c r="G7" i="99"/>
  <c r="H7" i="99"/>
  <c r="I7" i="99"/>
  <c r="J7" i="99"/>
  <c r="K7" i="99"/>
  <c r="L7" i="99"/>
  <c r="M7" i="99"/>
  <c r="N7" i="99"/>
  <c r="O7" i="99"/>
  <c r="D7" i="99"/>
  <c r="BD8" i="99"/>
  <c r="BD37" i="99"/>
  <c r="BD25" i="99"/>
  <c r="BD23" i="99"/>
  <c r="AA20" i="99"/>
  <c r="Z20" i="99"/>
  <c r="Z13" i="99" s="1"/>
  <c r="Y20" i="99"/>
  <c r="X20" i="99"/>
  <c r="X13" i="99" s="1"/>
  <c r="W20" i="99"/>
  <c r="O20" i="99"/>
  <c r="N20" i="99"/>
  <c r="M20" i="99"/>
  <c r="L20" i="99"/>
  <c r="K20" i="99"/>
  <c r="J20" i="99"/>
  <c r="I20" i="99"/>
  <c r="H20" i="99"/>
  <c r="G20" i="99"/>
  <c r="F20" i="99"/>
  <c r="E20" i="99"/>
  <c r="D20" i="99"/>
  <c r="BD18" i="99"/>
  <c r="BD17" i="99"/>
  <c r="BD16" i="99"/>
  <c r="BD12" i="99"/>
  <c r="AT11" i="99"/>
  <c r="AS11" i="99"/>
  <c r="AR11" i="99"/>
  <c r="AQ11" i="99"/>
  <c r="AP11" i="99"/>
  <c r="AO11" i="99"/>
  <c r="AN11" i="99"/>
  <c r="AM11" i="99"/>
  <c r="AL11" i="99"/>
  <c r="AK11" i="99"/>
  <c r="AJ11" i="99"/>
  <c r="AI11" i="99"/>
  <c r="AH11" i="99"/>
  <c r="AG11" i="99"/>
  <c r="AF11" i="99"/>
  <c r="AE11" i="99"/>
  <c r="AD11" i="99"/>
  <c r="AC11" i="99"/>
  <c r="AB11" i="99"/>
  <c r="AA11" i="99"/>
  <c r="Z11" i="99"/>
  <c r="Y11" i="99"/>
  <c r="X11" i="99"/>
  <c r="W11" i="99"/>
  <c r="T11" i="99"/>
  <c r="R11" i="99"/>
  <c r="Q11" i="99"/>
  <c r="P11" i="99"/>
  <c r="O11" i="99"/>
  <c r="N11" i="99"/>
  <c r="M11" i="99"/>
  <c r="L11" i="99"/>
  <c r="K11" i="99"/>
  <c r="J11" i="99"/>
  <c r="I11" i="99"/>
  <c r="H11" i="99"/>
  <c r="G11" i="99"/>
  <c r="F11" i="99"/>
  <c r="E11" i="99"/>
  <c r="D11" i="99"/>
  <c r="BD9" i="99"/>
  <c r="BD28" i="85"/>
  <c r="BD16" i="85"/>
  <c r="BD10" i="85"/>
  <c r="BD10" i="91"/>
  <c r="BD29" i="96"/>
  <c r="BD30" i="96"/>
  <c r="BD31" i="96"/>
  <c r="BD20" i="96"/>
  <c r="BD21" i="96"/>
  <c r="BD24" i="96"/>
  <c r="BD25" i="96"/>
  <c r="BD26" i="96"/>
  <c r="BD27" i="96"/>
  <c r="BD19" i="96"/>
  <c r="BD13" i="96"/>
  <c r="E7" i="96"/>
  <c r="F7" i="96"/>
  <c r="G7" i="96"/>
  <c r="H7" i="96"/>
  <c r="I7" i="96"/>
  <c r="J7" i="96"/>
  <c r="K7" i="96"/>
  <c r="L7" i="96"/>
  <c r="M7" i="96"/>
  <c r="N7" i="96"/>
  <c r="O7" i="96"/>
  <c r="P7" i="96"/>
  <c r="Q7" i="96"/>
  <c r="R7" i="96"/>
  <c r="S7" i="96"/>
  <c r="T7" i="96"/>
  <c r="W7" i="96"/>
  <c r="X7" i="96"/>
  <c r="Y7" i="96"/>
  <c r="Z7" i="96"/>
  <c r="AA7" i="96"/>
  <c r="AB7" i="96"/>
  <c r="AC7" i="96"/>
  <c r="AD7" i="96"/>
  <c r="AE7" i="96"/>
  <c r="AF7" i="96"/>
  <c r="AG7" i="96"/>
  <c r="AH7" i="96"/>
  <c r="AI7" i="96"/>
  <c r="AJ7" i="96"/>
  <c r="AK7" i="96"/>
  <c r="AL7" i="96"/>
  <c r="AM7" i="96"/>
  <c r="AN7" i="96"/>
  <c r="AO7" i="96"/>
  <c r="AP7" i="96"/>
  <c r="AQ7" i="96"/>
  <c r="AR7" i="96"/>
  <c r="AS7" i="96"/>
  <c r="AT7" i="96"/>
  <c r="AU7" i="96"/>
  <c r="D7" i="96"/>
  <c r="O14" i="96"/>
  <c r="D8" i="96"/>
  <c r="D34" i="96" s="1"/>
  <c r="D17" i="96"/>
  <c r="E28" i="96"/>
  <c r="F28" i="96"/>
  <c r="G28" i="96"/>
  <c r="H28" i="96"/>
  <c r="I28" i="96"/>
  <c r="J28" i="96"/>
  <c r="K28" i="96"/>
  <c r="L28" i="96"/>
  <c r="M28" i="96"/>
  <c r="N28" i="96"/>
  <c r="O28" i="96"/>
  <c r="P28" i="96"/>
  <c r="Q28" i="96"/>
  <c r="R28" i="96"/>
  <c r="S28" i="96"/>
  <c r="T28" i="96"/>
  <c r="W28" i="96"/>
  <c r="X28" i="96"/>
  <c r="Y28" i="96"/>
  <c r="Z28" i="96"/>
  <c r="AA28" i="96"/>
  <c r="AB28" i="96"/>
  <c r="AC28" i="96"/>
  <c r="AD28" i="96"/>
  <c r="AE28" i="96"/>
  <c r="AF28" i="96"/>
  <c r="AG28" i="96"/>
  <c r="AH28" i="96"/>
  <c r="AI28" i="96"/>
  <c r="AJ28" i="96"/>
  <c r="AK28" i="96"/>
  <c r="AL28" i="96"/>
  <c r="AM28" i="96"/>
  <c r="AN28" i="96"/>
  <c r="AO28" i="96"/>
  <c r="AP28" i="96"/>
  <c r="AQ28" i="96"/>
  <c r="AR28" i="96"/>
  <c r="AS28" i="96"/>
  <c r="AT28" i="96"/>
  <c r="AU28" i="96"/>
  <c r="D28" i="96"/>
  <c r="Z23" i="96"/>
  <c r="E23" i="96"/>
  <c r="F23" i="96"/>
  <c r="G23" i="96"/>
  <c r="H23" i="96"/>
  <c r="I23" i="96"/>
  <c r="J23" i="96"/>
  <c r="K23" i="96"/>
  <c r="L23" i="96"/>
  <c r="M23" i="96"/>
  <c r="N23" i="96"/>
  <c r="O23" i="96"/>
  <c r="P23" i="96"/>
  <c r="Q23" i="96"/>
  <c r="R23" i="96"/>
  <c r="S23" i="96"/>
  <c r="T23" i="96"/>
  <c r="T34" i="96" s="1"/>
  <c r="W23" i="96"/>
  <c r="X23" i="96"/>
  <c r="Y23" i="96"/>
  <c r="AA23" i="96"/>
  <c r="AA34" i="96" s="1"/>
  <c r="AB23" i="96"/>
  <c r="AC23" i="96"/>
  <c r="AD23" i="96"/>
  <c r="AE23" i="96"/>
  <c r="AE34" i="96" s="1"/>
  <c r="AF23" i="96"/>
  <c r="AG23" i="96"/>
  <c r="AH23" i="96"/>
  <c r="AI23" i="96"/>
  <c r="AI34" i="96" s="1"/>
  <c r="AJ23" i="96"/>
  <c r="AK23" i="96"/>
  <c r="AL23" i="96"/>
  <c r="AM23" i="96"/>
  <c r="AM34" i="96" s="1"/>
  <c r="AN23" i="96"/>
  <c r="AO23" i="96"/>
  <c r="AP23" i="96"/>
  <c r="AQ23" i="96"/>
  <c r="AQ34" i="96" s="1"/>
  <c r="AR23" i="96"/>
  <c r="AS23" i="96"/>
  <c r="AT23" i="96"/>
  <c r="AU23" i="96"/>
  <c r="AU34" i="96" s="1"/>
  <c r="D23" i="96"/>
  <c r="E22" i="96"/>
  <c r="F22" i="96"/>
  <c r="G22" i="96"/>
  <c r="H22" i="96"/>
  <c r="I22" i="96"/>
  <c r="J22" i="96"/>
  <c r="K22" i="96"/>
  <c r="L22" i="96"/>
  <c r="M22" i="96"/>
  <c r="N22" i="96"/>
  <c r="O22" i="96"/>
  <c r="P22" i="96"/>
  <c r="Q22" i="96"/>
  <c r="R22" i="96"/>
  <c r="S22" i="96"/>
  <c r="T22" i="96"/>
  <c r="W22" i="96"/>
  <c r="X22" i="96"/>
  <c r="Y22" i="96"/>
  <c r="Z22" i="96"/>
  <c r="AA22" i="96"/>
  <c r="AB22" i="96"/>
  <c r="AC22" i="96"/>
  <c r="AD22" i="96"/>
  <c r="AE22" i="96"/>
  <c r="AF22" i="96"/>
  <c r="AG22" i="96"/>
  <c r="AH22" i="96"/>
  <c r="AI22" i="96"/>
  <c r="AJ22" i="96"/>
  <c r="AK22" i="96"/>
  <c r="AL22" i="96"/>
  <c r="AM22" i="96"/>
  <c r="AN22" i="96"/>
  <c r="AO22" i="96"/>
  <c r="AP22" i="96"/>
  <c r="AQ22" i="96"/>
  <c r="AR22" i="96"/>
  <c r="AS22" i="96"/>
  <c r="AT22" i="96"/>
  <c r="AU22" i="96"/>
  <c r="D22" i="96"/>
  <c r="AA17" i="96"/>
  <c r="AA16" i="96" s="1"/>
  <c r="E17" i="96"/>
  <c r="F17" i="96"/>
  <c r="G17" i="96"/>
  <c r="H17" i="96"/>
  <c r="I17" i="96"/>
  <c r="J17" i="96"/>
  <c r="K17" i="96"/>
  <c r="L17" i="96"/>
  <c r="M17" i="96"/>
  <c r="N17" i="96"/>
  <c r="O17" i="96"/>
  <c r="P17" i="96"/>
  <c r="Q17" i="96"/>
  <c r="R17" i="96"/>
  <c r="S17" i="96"/>
  <c r="T17" i="96"/>
  <c r="W17" i="96"/>
  <c r="X17" i="96"/>
  <c r="X16" i="96" s="1"/>
  <c r="Y17" i="96"/>
  <c r="Z17" i="96"/>
  <c r="Z16" i="96" s="1"/>
  <c r="AB17" i="96"/>
  <c r="AB16" i="96" s="1"/>
  <c r="AC17" i="96"/>
  <c r="AD17" i="96"/>
  <c r="AE17" i="96"/>
  <c r="AE16" i="96" s="1"/>
  <c r="AF17" i="96"/>
  <c r="AF16" i="96" s="1"/>
  <c r="AG17" i="96"/>
  <c r="AH17" i="96"/>
  <c r="AI17" i="96"/>
  <c r="AJ17" i="96"/>
  <c r="AK17" i="96"/>
  <c r="AL17" i="96"/>
  <c r="AM17" i="96"/>
  <c r="AM16" i="96" s="1"/>
  <c r="AN17" i="96"/>
  <c r="AN16" i="96" s="1"/>
  <c r="AO17" i="96"/>
  <c r="AP17" i="96"/>
  <c r="AQ17" i="96"/>
  <c r="AR17" i="96"/>
  <c r="AS17" i="96"/>
  <c r="AT17" i="96"/>
  <c r="AU17" i="96"/>
  <c r="X14" i="96"/>
  <c r="Y14" i="96"/>
  <c r="Z14" i="96"/>
  <c r="AA14" i="96"/>
  <c r="AB14" i="96"/>
  <c r="AC14" i="96"/>
  <c r="AD14" i="96"/>
  <c r="AE14" i="96"/>
  <c r="AF14" i="96"/>
  <c r="AG14" i="96"/>
  <c r="AH14" i="96"/>
  <c r="AI14" i="96"/>
  <c r="AJ14" i="96"/>
  <c r="AK14" i="96"/>
  <c r="AL14" i="96"/>
  <c r="AM14" i="96"/>
  <c r="AN14" i="96"/>
  <c r="AO14" i="96"/>
  <c r="AP14" i="96"/>
  <c r="AQ14" i="96"/>
  <c r="AR14" i="96"/>
  <c r="AS14" i="96"/>
  <c r="AT14" i="96"/>
  <c r="AU14" i="96"/>
  <c r="W14" i="96"/>
  <c r="E14" i="96"/>
  <c r="F14" i="96"/>
  <c r="G14" i="96"/>
  <c r="H14" i="96"/>
  <c r="I14" i="96"/>
  <c r="J14" i="96"/>
  <c r="K14" i="96"/>
  <c r="L14" i="96"/>
  <c r="M14" i="96"/>
  <c r="N14" i="96"/>
  <c r="P14" i="96"/>
  <c r="Q14" i="96"/>
  <c r="R14" i="96"/>
  <c r="S14" i="96"/>
  <c r="T14" i="96"/>
  <c r="D14" i="96"/>
  <c r="X8" i="96"/>
  <c r="Y8" i="96"/>
  <c r="Z8" i="96"/>
  <c r="AA8" i="96"/>
  <c r="AB8" i="96"/>
  <c r="AC8" i="96"/>
  <c r="AD8" i="96"/>
  <c r="AE8" i="96"/>
  <c r="AF8" i="96"/>
  <c r="AG8" i="96"/>
  <c r="AH8" i="96"/>
  <c r="AI8" i="96"/>
  <c r="AJ8" i="96"/>
  <c r="AK8" i="96"/>
  <c r="AL8" i="96"/>
  <c r="AM8" i="96"/>
  <c r="AN8" i="96"/>
  <c r="AO8" i="96"/>
  <c r="AP8" i="96"/>
  <c r="AQ8" i="96"/>
  <c r="AR8" i="96"/>
  <c r="AS8" i="96"/>
  <c r="AT8" i="96"/>
  <c r="AU8" i="96"/>
  <c r="W8" i="96"/>
  <c r="E8" i="96"/>
  <c r="F8" i="96"/>
  <c r="G8" i="96"/>
  <c r="H8" i="96"/>
  <c r="I8" i="96"/>
  <c r="J8" i="96"/>
  <c r="K8" i="96"/>
  <c r="L8" i="96"/>
  <c r="M8" i="96"/>
  <c r="N8" i="96"/>
  <c r="O8" i="96"/>
  <c r="P8" i="96"/>
  <c r="Q8" i="96"/>
  <c r="R8" i="96"/>
  <c r="S8" i="96"/>
  <c r="T8" i="96"/>
  <c r="BD11" i="96"/>
  <c r="BD12" i="96"/>
  <c r="BD35" i="96"/>
  <c r="BD18" i="96"/>
  <c r="BD15" i="96"/>
  <c r="BD10" i="96"/>
  <c r="BD9" i="96"/>
  <c r="W13" i="99" l="1"/>
  <c r="W34" i="99" s="1"/>
  <c r="Y13" i="99"/>
  <c r="Y34" i="99" s="1"/>
  <c r="AA13" i="99"/>
  <c r="AA34" i="99" s="1"/>
  <c r="BD21" i="99"/>
  <c r="BD7" i="99"/>
  <c r="BD29" i="99"/>
  <c r="M34" i="99"/>
  <c r="M38" i="99" s="1"/>
  <c r="O34" i="99"/>
  <c r="K34" i="99"/>
  <c r="G34" i="99"/>
  <c r="D34" i="99"/>
  <c r="N34" i="99"/>
  <c r="F34" i="99"/>
  <c r="I34" i="99"/>
  <c r="J34" i="99"/>
  <c r="X34" i="99"/>
  <c r="AF34" i="99"/>
  <c r="AJ34" i="99"/>
  <c r="R34" i="99"/>
  <c r="Q34" i="99"/>
  <c r="Q38" i="99" s="1"/>
  <c r="AI34" i="99"/>
  <c r="BD14" i="99"/>
  <c r="H34" i="99"/>
  <c r="H38" i="99" s="1"/>
  <c r="L34" i="99"/>
  <c r="L38" i="99" s="1"/>
  <c r="P34" i="99"/>
  <c r="P38" i="99" s="1"/>
  <c r="T34" i="99"/>
  <c r="T38" i="99" s="1"/>
  <c r="Z34" i="99"/>
  <c r="Z38" i="99" s="1"/>
  <c r="AD34" i="99"/>
  <c r="AD38" i="99" s="1"/>
  <c r="AH34" i="99"/>
  <c r="AH38" i="99" s="1"/>
  <c r="AL34" i="99"/>
  <c r="AL38" i="99" s="1"/>
  <c r="AB38" i="99"/>
  <c r="BD11" i="99"/>
  <c r="AN34" i="99"/>
  <c r="BD15" i="99"/>
  <c r="BD20" i="99"/>
  <c r="E34" i="99"/>
  <c r="E38" i="99" s="1"/>
  <c r="AE34" i="99"/>
  <c r="AE38" i="99" s="1"/>
  <c r="AM34" i="99"/>
  <c r="S34" i="99"/>
  <c r="AC34" i="99"/>
  <c r="AG34" i="99"/>
  <c r="AK34" i="99"/>
  <c r="AS16" i="96"/>
  <c r="AD16" i="96"/>
  <c r="AD32" i="96" s="1"/>
  <c r="AD36" i="96" s="1"/>
  <c r="AT34" i="96"/>
  <c r="AP34" i="96"/>
  <c r="AL34" i="96"/>
  <c r="AH34" i="96"/>
  <c r="AD34" i="96"/>
  <c r="Y34" i="96"/>
  <c r="Z34" i="96"/>
  <c r="AC16" i="96"/>
  <c r="AC32" i="96" s="1"/>
  <c r="AC36" i="96" s="1"/>
  <c r="AS34" i="96"/>
  <c r="AO34" i="96"/>
  <c r="AK34" i="96"/>
  <c r="AG34" i="96"/>
  <c r="AC34" i="96"/>
  <c r="X34" i="96"/>
  <c r="AU16" i="96"/>
  <c r="AU32" i="96" s="1"/>
  <c r="AU36" i="96" s="1"/>
  <c r="AO16" i="96"/>
  <c r="AO32" i="96" s="1"/>
  <c r="AO36" i="96" s="1"/>
  <c r="AR34" i="96"/>
  <c r="AN34" i="96"/>
  <c r="AJ34" i="96"/>
  <c r="AF34" i="96"/>
  <c r="AB34" i="96"/>
  <c r="W34" i="96"/>
  <c r="AT16" i="96"/>
  <c r="AT32" i="96" s="1"/>
  <c r="AT36" i="96" s="1"/>
  <c r="T16" i="96"/>
  <c r="T32" i="96" s="1"/>
  <c r="T36" i="96" s="1"/>
  <c r="BD23" i="96"/>
  <c r="R34" i="96"/>
  <c r="P34" i="96"/>
  <c r="N34" i="96"/>
  <c r="L34" i="96"/>
  <c r="J34" i="96"/>
  <c r="H34" i="96"/>
  <c r="F34" i="96"/>
  <c r="S34" i="96"/>
  <c r="Q34" i="96"/>
  <c r="O34" i="96"/>
  <c r="M34" i="96"/>
  <c r="K34" i="96"/>
  <c r="I34" i="96"/>
  <c r="G34" i="96"/>
  <c r="E34" i="96"/>
  <c r="BD22" i="96"/>
  <c r="Y16" i="96"/>
  <c r="Y32" i="96" s="1"/>
  <c r="Y36" i="96" s="1"/>
  <c r="D16" i="96"/>
  <c r="D32" i="96" s="1"/>
  <c r="D36" i="96" s="1"/>
  <c r="W16" i="96"/>
  <c r="W32" i="96" s="1"/>
  <c r="W36" i="96" s="1"/>
  <c r="AR16" i="96"/>
  <c r="AQ16" i="96"/>
  <c r="AQ32" i="96" s="1"/>
  <c r="AQ36" i="96" s="1"/>
  <c r="AP16" i="96"/>
  <c r="N16" i="96"/>
  <c r="N32" i="96" s="1"/>
  <c r="N36" i="96" s="1"/>
  <c r="S16" i="96"/>
  <c r="R16" i="96"/>
  <c r="R32" i="96" s="1"/>
  <c r="R36" i="96" s="1"/>
  <c r="Q16" i="96"/>
  <c r="Q32" i="96" s="1"/>
  <c r="P16" i="96"/>
  <c r="P32" i="96" s="1"/>
  <c r="P36" i="96" s="1"/>
  <c r="O16" i="96"/>
  <c r="M16" i="96"/>
  <c r="L16" i="96"/>
  <c r="K16" i="96"/>
  <c r="J16" i="96"/>
  <c r="H16" i="96"/>
  <c r="H32" i="96" s="1"/>
  <c r="I16" i="96"/>
  <c r="I32" i="96" s="1"/>
  <c r="G16" i="96"/>
  <c r="G32" i="96" s="1"/>
  <c r="G36" i="96" s="1"/>
  <c r="F16" i="96"/>
  <c r="E16" i="96"/>
  <c r="AK16" i="96"/>
  <c r="AK32" i="96" s="1"/>
  <c r="AK36" i="96" s="1"/>
  <c r="AI16" i="96"/>
  <c r="AI32" i="96" s="1"/>
  <c r="AI36" i="96" s="1"/>
  <c r="AG16" i="96"/>
  <c r="AL16" i="96"/>
  <c r="AL32" i="96" s="1"/>
  <c r="AJ16" i="96"/>
  <c r="AJ32" i="96" s="1"/>
  <c r="AH16" i="96"/>
  <c r="AH32" i="96" s="1"/>
  <c r="AH36" i="96" s="1"/>
  <c r="AP32" i="96"/>
  <c r="AS32" i="96"/>
  <c r="X32" i="96"/>
  <c r="Z32" i="96"/>
  <c r="AB32" i="96"/>
  <c r="AB36" i="96" s="1"/>
  <c r="AF32" i="96"/>
  <c r="AF36" i="96" s="1"/>
  <c r="AN32" i="96"/>
  <c r="AR32" i="96"/>
  <c r="AR36" i="96" s="1"/>
  <c r="BD28" i="96"/>
  <c r="L32" i="96"/>
  <c r="L36" i="96" s="1"/>
  <c r="J32" i="96"/>
  <c r="F32" i="96"/>
  <c r="S32" i="96"/>
  <c r="S36" i="96" s="1"/>
  <c r="O32" i="96"/>
  <c r="M32" i="96"/>
  <c r="K32" i="96"/>
  <c r="K36" i="96" s="1"/>
  <c r="E32" i="96"/>
  <c r="AM32" i="96"/>
  <c r="AM36" i="96" s="1"/>
  <c r="AG32" i="96"/>
  <c r="AE32" i="96"/>
  <c r="AE36" i="96" s="1"/>
  <c r="AA32" i="96"/>
  <c r="AA36" i="96" s="1"/>
  <c r="X36" i="96"/>
  <c r="Z36" i="96"/>
  <c r="AN36" i="96"/>
  <c r="BD14" i="96"/>
  <c r="AS36" i="96"/>
  <c r="BD17" i="96"/>
  <c r="BD7" i="96"/>
  <c r="BD13" i="99" l="1"/>
  <c r="BD34" i="99" s="1"/>
  <c r="BD38" i="99" s="1"/>
  <c r="W38" i="99"/>
  <c r="J38" i="99"/>
  <c r="AI38" i="99"/>
  <c r="AA38" i="99"/>
  <c r="AJ38" i="99"/>
  <c r="Y38" i="99"/>
  <c r="G38" i="99"/>
  <c r="R38" i="99"/>
  <c r="I38" i="99"/>
  <c r="AG38" i="99"/>
  <c r="O38" i="99"/>
  <c r="AM38" i="99"/>
  <c r="X38" i="99"/>
  <c r="AC38" i="99"/>
  <c r="K38" i="99"/>
  <c r="AN38" i="99"/>
  <c r="AK38" i="99"/>
  <c r="S38" i="99"/>
  <c r="F38" i="99"/>
  <c r="E36" i="96"/>
  <c r="AJ36" i="96"/>
  <c r="O36" i="96"/>
  <c r="F36" i="96"/>
  <c r="AL36" i="96"/>
  <c r="H36" i="96"/>
  <c r="AP36" i="96"/>
  <c r="M36" i="96"/>
  <c r="BD16" i="96"/>
  <c r="AF38" i="99"/>
  <c r="N38" i="99"/>
  <c r="D38" i="99"/>
  <c r="AG36" i="96"/>
  <c r="I36" i="96"/>
  <c r="Q36" i="96"/>
  <c r="J36" i="96"/>
  <c r="BD32" i="96"/>
  <c r="BD36" i="96" s="1"/>
  <c r="AT31" i="91" l="1"/>
  <c r="AS31" i="91"/>
  <c r="AT29" i="91"/>
  <c r="AS29" i="91"/>
  <c r="BD28" i="91"/>
  <c r="BD27" i="91"/>
  <c r="AR26" i="91"/>
  <c r="AQ26" i="91"/>
  <c r="AP26" i="91"/>
  <c r="AO26" i="91"/>
  <c r="AN26" i="91"/>
  <c r="AM26" i="91"/>
  <c r="AL26" i="91"/>
  <c r="AK26" i="91"/>
  <c r="AJ26" i="91"/>
  <c r="AI26" i="91"/>
  <c r="AH26" i="91"/>
  <c r="AG26" i="91"/>
  <c r="AF26" i="91"/>
  <c r="AE26" i="91"/>
  <c r="AD26" i="91"/>
  <c r="AC26" i="91"/>
  <c r="AB26" i="91"/>
  <c r="AA26" i="91"/>
  <c r="Z26" i="91"/>
  <c r="Y26" i="91"/>
  <c r="X26" i="91"/>
  <c r="W26" i="91"/>
  <c r="T26" i="91"/>
  <c r="S26" i="91"/>
  <c r="R26" i="91"/>
  <c r="Q26" i="91"/>
  <c r="P26" i="91"/>
  <c r="O26" i="91"/>
  <c r="N26" i="91"/>
  <c r="M26" i="91"/>
  <c r="L26" i="91"/>
  <c r="K26" i="91"/>
  <c r="J26" i="91"/>
  <c r="I26" i="91"/>
  <c r="H26" i="91"/>
  <c r="G26" i="91"/>
  <c r="F26" i="91"/>
  <c r="E26" i="91"/>
  <c r="D26" i="91"/>
  <c r="BD25" i="91"/>
  <c r="BD24" i="91"/>
  <c r="BD23" i="91"/>
  <c r="BD22" i="91"/>
  <c r="BD21" i="91"/>
  <c r="BD20" i="91"/>
  <c r="AR19" i="91"/>
  <c r="AQ19" i="91"/>
  <c r="AP19" i="91"/>
  <c r="AO19" i="91"/>
  <c r="AN19" i="91"/>
  <c r="AM19" i="91"/>
  <c r="AL19" i="91"/>
  <c r="AK19" i="91"/>
  <c r="AJ19" i="91"/>
  <c r="AI19" i="91"/>
  <c r="AH19" i="91"/>
  <c r="AG19" i="91"/>
  <c r="AF19" i="91"/>
  <c r="AE19" i="91"/>
  <c r="AD19" i="91"/>
  <c r="AC19" i="91"/>
  <c r="AB19" i="91"/>
  <c r="AA19" i="91"/>
  <c r="Z19" i="91"/>
  <c r="Y19" i="91"/>
  <c r="X19" i="91"/>
  <c r="W19" i="91"/>
  <c r="T19" i="91"/>
  <c r="S19" i="91"/>
  <c r="R19" i="91"/>
  <c r="Q19" i="91"/>
  <c r="P19" i="91"/>
  <c r="O19" i="91"/>
  <c r="N19" i="91"/>
  <c r="M19" i="91"/>
  <c r="L19" i="91"/>
  <c r="K19" i="91"/>
  <c r="J19" i="91"/>
  <c r="I19" i="91"/>
  <c r="H19" i="91"/>
  <c r="G19" i="91"/>
  <c r="F19" i="91"/>
  <c r="E19" i="91"/>
  <c r="D19" i="91"/>
  <c r="BD18" i="91"/>
  <c r="BD17" i="91"/>
  <c r="BD16" i="91"/>
  <c r="BD15" i="91"/>
  <c r="BD14" i="91"/>
  <c r="BD13" i="91"/>
  <c r="BD12" i="91"/>
  <c r="BD11" i="91"/>
  <c r="BD9" i="91"/>
  <c r="AR8" i="91"/>
  <c r="AQ8" i="91"/>
  <c r="AP8" i="91"/>
  <c r="AO8" i="91"/>
  <c r="AO29" i="91" s="1"/>
  <c r="AO32" i="91" s="1"/>
  <c r="AN8" i="91"/>
  <c r="AM8" i="91"/>
  <c r="AL8" i="91"/>
  <c r="AL29" i="91" s="1"/>
  <c r="AL32" i="91" s="1"/>
  <c r="AK8" i="91"/>
  <c r="AK29" i="91" s="1"/>
  <c r="AK32" i="91" s="1"/>
  <c r="AJ8" i="91"/>
  <c r="AI8" i="91"/>
  <c r="AH8" i="91"/>
  <c r="AH29" i="91" s="1"/>
  <c r="AH32" i="91" s="1"/>
  <c r="AG8" i="91"/>
  <c r="AG29" i="91" s="1"/>
  <c r="AG32" i="91" s="1"/>
  <c r="AF8" i="91"/>
  <c r="AE8" i="91"/>
  <c r="AD8" i="91"/>
  <c r="AD29" i="91" s="1"/>
  <c r="AD32" i="91" s="1"/>
  <c r="AC8" i="91"/>
  <c r="AC29" i="91" s="1"/>
  <c r="AC32" i="91" s="1"/>
  <c r="AB8" i="91"/>
  <c r="AA8" i="91"/>
  <c r="Z8" i="91"/>
  <c r="Z29" i="91" s="1"/>
  <c r="Z32" i="91" s="1"/>
  <c r="Y8" i="91"/>
  <c r="Y29" i="91" s="1"/>
  <c r="Y32" i="91" s="1"/>
  <c r="X8" i="91"/>
  <c r="W8" i="91"/>
  <c r="T8" i="91"/>
  <c r="T29" i="91" s="1"/>
  <c r="T32" i="91" s="1"/>
  <c r="S8" i="91"/>
  <c r="S29" i="91" s="1"/>
  <c r="S32" i="91" s="1"/>
  <c r="R8" i="91"/>
  <c r="Q8" i="91"/>
  <c r="P8" i="91"/>
  <c r="P29" i="91" s="1"/>
  <c r="P32" i="91" s="1"/>
  <c r="O8" i="91"/>
  <c r="O29" i="91" s="1"/>
  <c r="O32" i="91" s="1"/>
  <c r="N8" i="91"/>
  <c r="M8" i="91"/>
  <c r="L8" i="91"/>
  <c r="L29" i="91" s="1"/>
  <c r="L32" i="91" s="1"/>
  <c r="K8" i="91"/>
  <c r="K29" i="91" s="1"/>
  <c r="K32" i="91" s="1"/>
  <c r="J8" i="91"/>
  <c r="I8" i="91"/>
  <c r="H8" i="91"/>
  <c r="H29" i="91" s="1"/>
  <c r="H32" i="91" s="1"/>
  <c r="G8" i="91"/>
  <c r="G29" i="91" s="1"/>
  <c r="G32" i="91" s="1"/>
  <c r="F8" i="91"/>
  <c r="E8" i="91"/>
  <c r="D8" i="91"/>
  <c r="D29" i="91" s="1"/>
  <c r="D32" i="91" s="1"/>
  <c r="AQ7" i="91"/>
  <c r="Z7" i="91"/>
  <c r="H7" i="91"/>
  <c r="G7" i="91" l="1"/>
  <c r="AP29" i="91"/>
  <c r="AP32" i="91" s="1"/>
  <c r="BD31" i="91"/>
  <c r="Y7" i="91"/>
  <c r="AT32" i="91"/>
  <c r="O7" i="91"/>
  <c r="P7" i="91"/>
  <c r="AH7" i="91"/>
  <c r="AG7" i="91"/>
  <c r="D7" i="91"/>
  <c r="L7" i="91"/>
  <c r="T7" i="91"/>
  <c r="AD7" i="91"/>
  <c r="AL7" i="91"/>
  <c r="F7" i="91"/>
  <c r="J7" i="91"/>
  <c r="N7" i="91"/>
  <c r="R7" i="91"/>
  <c r="X7" i="91"/>
  <c r="AB7" i="91"/>
  <c r="AF7" i="91"/>
  <c r="AJ7" i="91"/>
  <c r="BD26" i="91"/>
  <c r="I7" i="91"/>
  <c r="M7" i="91"/>
  <c r="Q7" i="91"/>
  <c r="W7" i="91"/>
  <c r="AA7" i="91"/>
  <c r="AE7" i="91"/>
  <c r="AI7" i="91"/>
  <c r="K7" i="91"/>
  <c r="S7" i="91"/>
  <c r="AC7" i="91"/>
  <c r="AK7" i="91"/>
  <c r="AS32" i="91"/>
  <c r="E7" i="91"/>
  <c r="E29" i="91"/>
  <c r="E32" i="91" s="1"/>
  <c r="I29" i="91"/>
  <c r="I32" i="91" s="1"/>
  <c r="M29" i="91"/>
  <c r="M32" i="91" s="1"/>
  <c r="Q29" i="91"/>
  <c r="Q32" i="91" s="1"/>
  <c r="W29" i="91"/>
  <c r="W32" i="91" s="1"/>
  <c r="AA29" i="91"/>
  <c r="AA32" i="91" s="1"/>
  <c r="AE29" i="91"/>
  <c r="AE32" i="91" s="1"/>
  <c r="AI29" i="91"/>
  <c r="AI32" i="91" s="1"/>
  <c r="AM29" i="91"/>
  <c r="AM32" i="91" s="1"/>
  <c r="AQ29" i="91"/>
  <c r="AQ32" i="91" s="1"/>
  <c r="BD19" i="91"/>
  <c r="AO7" i="91"/>
  <c r="AP7" i="91"/>
  <c r="F29" i="91"/>
  <c r="F32" i="91" s="1"/>
  <c r="J29" i="91"/>
  <c r="J32" i="91" s="1"/>
  <c r="N29" i="91"/>
  <c r="N32" i="91" s="1"/>
  <c r="R29" i="91"/>
  <c r="R32" i="91" s="1"/>
  <c r="X29" i="91"/>
  <c r="X32" i="91" s="1"/>
  <c r="AB29" i="91"/>
  <c r="AB32" i="91" s="1"/>
  <c r="AF29" i="91"/>
  <c r="AF32" i="91" s="1"/>
  <c r="AJ29" i="91"/>
  <c r="AJ32" i="91" s="1"/>
  <c r="AN29" i="91"/>
  <c r="AN32" i="91" s="1"/>
  <c r="AR29" i="91"/>
  <c r="AR32" i="91" s="1"/>
  <c r="AR7" i="91"/>
  <c r="AN7" i="91"/>
  <c r="AM7" i="91"/>
  <c r="BD8" i="91"/>
  <c r="BD32" i="91" l="1"/>
  <c r="BD7" i="91"/>
  <c r="BD35" i="85" l="1"/>
  <c r="BD31" i="85"/>
  <c r="BD30" i="85"/>
  <c r="AT29" i="85"/>
  <c r="AS29" i="85"/>
  <c r="AR29" i="85"/>
  <c r="AQ29" i="85"/>
  <c r="AP29" i="85"/>
  <c r="AO29" i="85"/>
  <c r="AN29" i="85"/>
  <c r="AM29" i="85"/>
  <c r="AL29" i="85"/>
  <c r="AK29" i="85"/>
  <c r="AJ29" i="85"/>
  <c r="AI29" i="85"/>
  <c r="AH29" i="85"/>
  <c r="AG29" i="85"/>
  <c r="AF29" i="85"/>
  <c r="AE29" i="85"/>
  <c r="AD29" i="85"/>
  <c r="AC29" i="85"/>
  <c r="AB29" i="85"/>
  <c r="AA29" i="85"/>
  <c r="Z29" i="85"/>
  <c r="Y29" i="85"/>
  <c r="X29" i="85"/>
  <c r="W29" i="85"/>
  <c r="T29" i="85"/>
  <c r="S29" i="85"/>
  <c r="R29" i="85"/>
  <c r="Q29" i="85"/>
  <c r="P29" i="85"/>
  <c r="O29" i="85"/>
  <c r="N29" i="85"/>
  <c r="M29" i="85"/>
  <c r="L29" i="85"/>
  <c r="K29" i="85"/>
  <c r="J29" i="85"/>
  <c r="I29" i="85"/>
  <c r="H29" i="85"/>
  <c r="G29" i="85"/>
  <c r="F29" i="85"/>
  <c r="E29" i="85"/>
  <c r="D29" i="85"/>
  <c r="BD27" i="85"/>
  <c r="AT26" i="85"/>
  <c r="AS26" i="85"/>
  <c r="AR26" i="85"/>
  <c r="AQ26" i="85"/>
  <c r="AP26" i="85"/>
  <c r="AO26" i="85"/>
  <c r="AN26" i="85"/>
  <c r="AM26" i="85"/>
  <c r="AL26" i="85"/>
  <c r="AK26" i="85"/>
  <c r="AJ26" i="85"/>
  <c r="AI26" i="85"/>
  <c r="AH26" i="85"/>
  <c r="AG26" i="85"/>
  <c r="AF26" i="85"/>
  <c r="AE26" i="85"/>
  <c r="AD26" i="85"/>
  <c r="AC26" i="85"/>
  <c r="AB26" i="85"/>
  <c r="AA26" i="85"/>
  <c r="Z26" i="85"/>
  <c r="Y26" i="85"/>
  <c r="X26" i="85"/>
  <c r="W26" i="85"/>
  <c r="T26" i="85"/>
  <c r="S26" i="85"/>
  <c r="R26" i="85"/>
  <c r="Q26" i="85"/>
  <c r="P26" i="85"/>
  <c r="O26" i="85"/>
  <c r="N26" i="85"/>
  <c r="M26" i="85"/>
  <c r="L26" i="85"/>
  <c r="K26" i="85"/>
  <c r="J26" i="85"/>
  <c r="I26" i="85"/>
  <c r="H26" i="85"/>
  <c r="G26" i="85"/>
  <c r="F26" i="85"/>
  <c r="E26" i="85"/>
  <c r="D26" i="85"/>
  <c r="AS25" i="85"/>
  <c r="AE25" i="85"/>
  <c r="S25" i="85"/>
  <c r="K25" i="85"/>
  <c r="BD24" i="85"/>
  <c r="BD23" i="85"/>
  <c r="BD22" i="85"/>
  <c r="BD21" i="85"/>
  <c r="BD20" i="85"/>
  <c r="BD19" i="85"/>
  <c r="AT18" i="85"/>
  <c r="AS18" i="85"/>
  <c r="AR18" i="85"/>
  <c r="AQ18" i="85"/>
  <c r="AP18" i="85"/>
  <c r="AO18" i="85"/>
  <c r="AN18" i="85"/>
  <c r="AM18" i="85"/>
  <c r="AL18" i="85"/>
  <c r="AK18" i="85"/>
  <c r="AJ18" i="85"/>
  <c r="AI18" i="85"/>
  <c r="AH18" i="85"/>
  <c r="AG18" i="85"/>
  <c r="AF18" i="85"/>
  <c r="AE18" i="85"/>
  <c r="AD18" i="85"/>
  <c r="AC18" i="85"/>
  <c r="AB18" i="85"/>
  <c r="AA18" i="85"/>
  <c r="Z18" i="85"/>
  <c r="Y18" i="85"/>
  <c r="X18" i="85"/>
  <c r="W18" i="85"/>
  <c r="V18" i="85"/>
  <c r="U18" i="85"/>
  <c r="T18" i="85"/>
  <c r="S18" i="85"/>
  <c r="R18" i="85"/>
  <c r="Q18" i="85"/>
  <c r="P18" i="85"/>
  <c r="O18" i="85"/>
  <c r="N18" i="85"/>
  <c r="M18" i="85"/>
  <c r="L18" i="85"/>
  <c r="K18" i="85"/>
  <c r="J18" i="85"/>
  <c r="I18" i="85"/>
  <c r="H18" i="85"/>
  <c r="G18" i="85"/>
  <c r="F18" i="85"/>
  <c r="E18" i="85"/>
  <c r="D18" i="85"/>
  <c r="AT17" i="85"/>
  <c r="AS17" i="85"/>
  <c r="AR17" i="85"/>
  <c r="AQ17" i="85"/>
  <c r="AP17" i="85"/>
  <c r="AO17" i="85"/>
  <c r="AN17" i="85"/>
  <c r="AM17" i="85"/>
  <c r="AL17" i="85"/>
  <c r="AK17" i="85"/>
  <c r="AJ17" i="85"/>
  <c r="AI17" i="85"/>
  <c r="AH17" i="85"/>
  <c r="AG17" i="85"/>
  <c r="AF17" i="85"/>
  <c r="AE17" i="85"/>
  <c r="AD17" i="85"/>
  <c r="AC17" i="85"/>
  <c r="AB17" i="85"/>
  <c r="AA17" i="85"/>
  <c r="Z17" i="85"/>
  <c r="Y17" i="85"/>
  <c r="X17" i="85"/>
  <c r="W17" i="85"/>
  <c r="T17" i="85"/>
  <c r="S17" i="85"/>
  <c r="R17" i="85"/>
  <c r="Q17" i="85"/>
  <c r="P17" i="85"/>
  <c r="O17" i="85"/>
  <c r="N17" i="85"/>
  <c r="M17" i="85"/>
  <c r="L17" i="85"/>
  <c r="K17" i="85"/>
  <c r="J17" i="85"/>
  <c r="I17" i="85"/>
  <c r="H17" i="85"/>
  <c r="G17" i="85"/>
  <c r="F17" i="85"/>
  <c r="E17" i="85"/>
  <c r="D17" i="85"/>
  <c r="BD15" i="85"/>
  <c r="BD14" i="85"/>
  <c r="BD13" i="85"/>
  <c r="AT12" i="85"/>
  <c r="AS12" i="85"/>
  <c r="AR12" i="85"/>
  <c r="AQ12" i="85"/>
  <c r="AP12" i="85"/>
  <c r="AO12" i="85"/>
  <c r="AN12" i="85"/>
  <c r="AM12" i="85"/>
  <c r="AL12" i="85"/>
  <c r="AK12" i="85"/>
  <c r="AJ12" i="85"/>
  <c r="AI12" i="85"/>
  <c r="AH12" i="85"/>
  <c r="AG12" i="85"/>
  <c r="AF12" i="85"/>
  <c r="AE12" i="85"/>
  <c r="AD12" i="85"/>
  <c r="AC12" i="85"/>
  <c r="AB12" i="85"/>
  <c r="AA12" i="85"/>
  <c r="Z12" i="85"/>
  <c r="Y12" i="85"/>
  <c r="X12" i="85"/>
  <c r="W12" i="85"/>
  <c r="T12" i="85"/>
  <c r="S12" i="85"/>
  <c r="R12" i="85"/>
  <c r="Q12" i="85"/>
  <c r="Q34" i="85" s="1"/>
  <c r="P12" i="85"/>
  <c r="O12" i="85"/>
  <c r="N12" i="85"/>
  <c r="M12" i="85"/>
  <c r="L12" i="85"/>
  <c r="K12" i="85"/>
  <c r="J12" i="85"/>
  <c r="I12" i="85"/>
  <c r="I34" i="85" s="1"/>
  <c r="H12" i="85"/>
  <c r="G12" i="85"/>
  <c r="F12" i="85"/>
  <c r="E12" i="85"/>
  <c r="E34" i="85" s="1"/>
  <c r="D12" i="85"/>
  <c r="AT11" i="85"/>
  <c r="AS11" i="85"/>
  <c r="AR11" i="85"/>
  <c r="AQ11" i="85"/>
  <c r="AP11" i="85"/>
  <c r="AO11" i="85"/>
  <c r="AN11" i="85"/>
  <c r="AM11" i="85"/>
  <c r="AL11" i="85"/>
  <c r="AK11" i="85"/>
  <c r="AJ11" i="85"/>
  <c r="AI11" i="85"/>
  <c r="AH11" i="85"/>
  <c r="AG11" i="85"/>
  <c r="AF11" i="85"/>
  <c r="AE11" i="85"/>
  <c r="AD11" i="85"/>
  <c r="AC11" i="85"/>
  <c r="AB11" i="85"/>
  <c r="AA11" i="85"/>
  <c r="Z11" i="85"/>
  <c r="Y11" i="85"/>
  <c r="X11" i="85"/>
  <c r="W11" i="85"/>
  <c r="T11" i="85"/>
  <c r="S11" i="85"/>
  <c r="R11" i="85"/>
  <c r="Q11" i="85"/>
  <c r="P11" i="85"/>
  <c r="O11" i="85"/>
  <c r="N11" i="85"/>
  <c r="M11" i="85"/>
  <c r="L11" i="85"/>
  <c r="K11" i="85"/>
  <c r="J11" i="85"/>
  <c r="I11" i="85"/>
  <c r="H11" i="85"/>
  <c r="G11" i="85"/>
  <c r="F11" i="85"/>
  <c r="E11" i="85"/>
  <c r="D11" i="85"/>
  <c r="BD9" i="85"/>
  <c r="BD8" i="85"/>
  <c r="AT7" i="85"/>
  <c r="AS7" i="85"/>
  <c r="AR7" i="85"/>
  <c r="AQ7" i="85"/>
  <c r="AP7" i="85"/>
  <c r="AO7" i="85"/>
  <c r="AN7" i="85"/>
  <c r="AM7" i="85"/>
  <c r="AL7" i="85"/>
  <c r="AK7" i="85"/>
  <c r="AJ7" i="85"/>
  <c r="AI7" i="85"/>
  <c r="AH7" i="85"/>
  <c r="AG7" i="85"/>
  <c r="AF7" i="85"/>
  <c r="AE7" i="85"/>
  <c r="AD7" i="85"/>
  <c r="AC7" i="85"/>
  <c r="AB7" i="85"/>
  <c r="AA7" i="85"/>
  <c r="Z7" i="85"/>
  <c r="Y7" i="85"/>
  <c r="X7" i="85"/>
  <c r="W7" i="85"/>
  <c r="T7" i="85"/>
  <c r="S7" i="85"/>
  <c r="R7" i="85"/>
  <c r="Q7" i="85"/>
  <c r="P7" i="85"/>
  <c r="O7" i="85"/>
  <c r="N7" i="85"/>
  <c r="M7" i="85"/>
  <c r="L7" i="85"/>
  <c r="K7" i="85"/>
  <c r="J7" i="85"/>
  <c r="I7" i="85"/>
  <c r="H7" i="85"/>
  <c r="G7" i="85"/>
  <c r="F7" i="85"/>
  <c r="E7" i="85"/>
  <c r="D7" i="85"/>
  <c r="L32" i="85" l="1"/>
  <c r="AT32" i="85"/>
  <c r="AE32" i="85"/>
  <c r="W34" i="85"/>
  <c r="AA34" i="85"/>
  <c r="AE34" i="85"/>
  <c r="AI34" i="85"/>
  <c r="AM34" i="85"/>
  <c r="AQ34" i="85"/>
  <c r="G25" i="85"/>
  <c r="G32" i="85" s="1"/>
  <c r="G36" i="85" s="1"/>
  <c r="O25" i="85"/>
  <c r="Y25" i="85"/>
  <c r="AC25" i="85"/>
  <c r="AC32" i="85" s="1"/>
  <c r="AK25" i="85"/>
  <c r="AK32" i="85" s="1"/>
  <c r="AK36" i="85" s="1"/>
  <c r="AO25" i="85"/>
  <c r="E25" i="85"/>
  <c r="I25" i="85"/>
  <c r="M25" i="85"/>
  <c r="Q25" i="85"/>
  <c r="W25" i="85"/>
  <c r="W32" i="85" s="1"/>
  <c r="W36" i="85" s="1"/>
  <c r="AA25" i="85"/>
  <c r="AA32" i="85" s="1"/>
  <c r="AA36" i="85" s="1"/>
  <c r="AM25" i="85"/>
  <c r="AD32" i="85"/>
  <c r="D25" i="85"/>
  <c r="D32" i="85" s="1"/>
  <c r="H25" i="85"/>
  <c r="H32" i="85" s="1"/>
  <c r="L25" i="85"/>
  <c r="P25" i="85"/>
  <c r="T25" i="85"/>
  <c r="T32" i="85" s="1"/>
  <c r="Z25" i="85"/>
  <c r="Z32" i="85" s="1"/>
  <c r="AD25" i="85"/>
  <c r="AH25" i="85"/>
  <c r="AH32" i="85" s="1"/>
  <c r="AL25" i="85"/>
  <c r="AL32" i="85" s="1"/>
  <c r="AP25" i="85"/>
  <c r="AP32" i="85" s="1"/>
  <c r="AT25" i="85"/>
  <c r="P32" i="85"/>
  <c r="G34" i="85"/>
  <c r="K34" i="85"/>
  <c r="O34" i="85"/>
  <c r="S34" i="85"/>
  <c r="F25" i="85"/>
  <c r="J25" i="85"/>
  <c r="J32" i="85" s="1"/>
  <c r="N25" i="85"/>
  <c r="N32" i="85" s="1"/>
  <c r="R25" i="85"/>
  <c r="R32" i="85" s="1"/>
  <c r="AB25" i="85"/>
  <c r="AF25" i="85"/>
  <c r="AF32" i="85" s="1"/>
  <c r="AJ25" i="85"/>
  <c r="AN25" i="85"/>
  <c r="AN32" i="85" s="1"/>
  <c r="AR25" i="85"/>
  <c r="E32" i="85"/>
  <c r="E36" i="85" s="1"/>
  <c r="Q32" i="85"/>
  <c r="Q36" i="85" s="1"/>
  <c r="AM32" i="85"/>
  <c r="AM36" i="85" s="1"/>
  <c r="M34" i="85"/>
  <c r="I32" i="85"/>
  <c r="I36" i="85" s="1"/>
  <c r="M32" i="85"/>
  <c r="F32" i="85"/>
  <c r="AB32" i="85"/>
  <c r="AR32" i="85"/>
  <c r="K32" i="85"/>
  <c r="K36" i="85" s="1"/>
  <c r="O32" i="85"/>
  <c r="O36" i="85" s="1"/>
  <c r="S32" i="85"/>
  <c r="AO32" i="85"/>
  <c r="AS32" i="85"/>
  <c r="AS36" i="85" s="1"/>
  <c r="Y34" i="85"/>
  <c r="AC34" i="85"/>
  <c r="AG34" i="85"/>
  <c r="AK34" i="85"/>
  <c r="AO34" i="85"/>
  <c r="AS34" i="85"/>
  <c r="AI25" i="85"/>
  <c r="AI32" i="85" s="1"/>
  <c r="AI36" i="85" s="1"/>
  <c r="AQ25" i="85"/>
  <c r="AQ32" i="85" s="1"/>
  <c r="AQ36" i="85" s="1"/>
  <c r="AG25" i="85"/>
  <c r="AG32" i="85" s="1"/>
  <c r="Y32" i="85"/>
  <c r="Y36" i="85" s="1"/>
  <c r="BD17" i="85"/>
  <c r="AJ32" i="85"/>
  <c r="BD11" i="85"/>
  <c r="BD12" i="85"/>
  <c r="D34" i="85"/>
  <c r="F34" i="85"/>
  <c r="H34" i="85"/>
  <c r="J34" i="85"/>
  <c r="L34" i="85"/>
  <c r="L36" i="85" s="1"/>
  <c r="N34" i="85"/>
  <c r="P34" i="85"/>
  <c r="R34" i="85"/>
  <c r="T34" i="85"/>
  <c r="X34" i="85"/>
  <c r="Z34" i="85"/>
  <c r="AB34" i="85"/>
  <c r="AD34" i="85"/>
  <c r="AD36" i="85" s="1"/>
  <c r="AF34" i="85"/>
  <c r="AH34" i="85"/>
  <c r="AJ34" i="85"/>
  <c r="AL34" i="85"/>
  <c r="AN34" i="85"/>
  <c r="AP34" i="85"/>
  <c r="AR34" i="85"/>
  <c r="AT34" i="85"/>
  <c r="AT36" i="85" s="1"/>
  <c r="BD29" i="85"/>
  <c r="X25" i="85"/>
  <c r="X32" i="85" s="1"/>
  <c r="X36" i="85" s="1"/>
  <c r="BD18" i="85"/>
  <c r="BD34" i="85" s="1"/>
  <c r="BD26" i="85"/>
  <c r="BD7" i="85"/>
  <c r="AL36" i="85" l="1"/>
  <c r="AB36" i="85"/>
  <c r="AP36" i="85"/>
  <c r="Z36" i="85"/>
  <c r="P36" i="85"/>
  <c r="H36" i="85"/>
  <c r="AF36" i="85"/>
  <c r="AG36" i="85"/>
  <c r="S36" i="85"/>
  <c r="AE36" i="85"/>
  <c r="T36" i="85"/>
  <c r="D36" i="85"/>
  <c r="AO36" i="85"/>
  <c r="AN36" i="85"/>
  <c r="N36" i="85"/>
  <c r="F36" i="85"/>
  <c r="AR36" i="85"/>
  <c r="R36" i="85"/>
  <c r="J36" i="85"/>
  <c r="AC36" i="85"/>
  <c r="M36" i="85"/>
  <c r="AH36" i="85"/>
  <c r="AJ36" i="85"/>
  <c r="BD25" i="85"/>
  <c r="BD32" i="85" s="1"/>
  <c r="BD36" i="85" s="1"/>
</calcChain>
</file>

<file path=xl/sharedStrings.xml><?xml version="1.0" encoding="utf-8"?>
<sst xmlns="http://schemas.openxmlformats.org/spreadsheetml/2006/main" count="1277" uniqueCount="183">
  <si>
    <t>Иностранный язык</t>
  </si>
  <si>
    <t>История</t>
  </si>
  <si>
    <t>Математика</t>
  </si>
  <si>
    <t>П.00</t>
  </si>
  <si>
    <t>Безопасность жизнедеятельности</t>
  </si>
  <si>
    <t>О.00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</si>
  <si>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</si>
  <si>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</si>
  <si>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</si>
  <si>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</si>
  <si>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</si>
  <si>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</si>
  <si>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</si>
  <si>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</si>
  <si>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</si>
  <si>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</si>
  <si>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</si>
  <si>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</si>
  <si>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</si>
  <si>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</si>
  <si>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</si>
  <si>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</si>
  <si>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</si>
  <si>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Общеобразовательный цикл</t>
  </si>
  <si>
    <t>обяз. уч.</t>
  </si>
  <si>
    <t>сам. р. с.</t>
  </si>
  <si>
    <t>ОП. 00</t>
  </si>
  <si>
    <t xml:space="preserve">Профессиональный цикл </t>
  </si>
  <si>
    <t xml:space="preserve">Физическая культура 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</si>
  <si>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</si>
  <si>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</si>
  <si>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</si>
  <si>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>Всего часов в неделю</t>
  </si>
  <si>
    <t>ОП. 05</t>
  </si>
  <si>
    <t>Учебная практика</t>
  </si>
  <si>
    <t>Утверждаю</t>
  </si>
  <si>
    <r>
      <t>на базе основного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</si>
  <si>
    <t>ПМ. 01</t>
  </si>
  <si>
    <t>МДК.01.01</t>
  </si>
  <si>
    <t>К</t>
  </si>
  <si>
    <t xml:space="preserve">                                                                                    КАЛЕНДАРНЫЙ УЧЕБНЫЙ ГРАФИК </t>
  </si>
  <si>
    <r>
      <t xml:space="preserve">Форма обучения- </t>
    </r>
    <r>
      <rPr>
        <u/>
        <sz val="12"/>
        <rFont val="Times New Roman"/>
        <family val="1"/>
        <charset val="204"/>
      </rPr>
      <t>очная</t>
    </r>
  </si>
  <si>
    <t>Общегуманитарный и социально-экономический цикл</t>
  </si>
  <si>
    <t>ОГСЭ.00</t>
  </si>
  <si>
    <t>ОГСЭ.04</t>
  </si>
  <si>
    <t>Математический и общий естественно-научный цикл</t>
  </si>
  <si>
    <t>ЕН00</t>
  </si>
  <si>
    <t xml:space="preserve">Консультации </t>
  </si>
  <si>
    <t xml:space="preserve">                                                                      по специальности среднего профессионального образования </t>
  </si>
  <si>
    <r>
      <t xml:space="preserve">Профиль получаемого профессионального образования  </t>
    </r>
    <r>
      <rPr>
        <b/>
        <u/>
        <sz val="12"/>
        <rFont val="Times New Roman"/>
        <family val="1"/>
        <charset val="204"/>
      </rPr>
      <t>технический</t>
    </r>
  </si>
  <si>
    <t>__________________ И.И. Тубер</t>
  </si>
  <si>
    <t xml:space="preserve">* 50 часов консультаций включены в часы внеаудиторной самостоятельной работы студентов </t>
  </si>
  <si>
    <t>Организация и выполнение работ по эксплуатации и ремонту электроустановок</t>
  </si>
  <si>
    <t>Электрические машины</t>
  </si>
  <si>
    <t>ЕН.03</t>
  </si>
  <si>
    <t>Экологические основы природопользования</t>
  </si>
  <si>
    <t>ЕН.01</t>
  </si>
  <si>
    <t>ЕН.02</t>
  </si>
  <si>
    <t>Информатика</t>
  </si>
  <si>
    <t>ОП.01</t>
  </si>
  <si>
    <t>Техническая механика</t>
  </si>
  <si>
    <t>ОП.02</t>
  </si>
  <si>
    <t>Инженерная графика</t>
  </si>
  <si>
    <t>ОП.03</t>
  </si>
  <si>
    <t>Электротехника</t>
  </si>
  <si>
    <t>ОП.04</t>
  </si>
  <si>
    <t>Основы электроники</t>
  </si>
  <si>
    <t>УП.01</t>
  </si>
  <si>
    <t xml:space="preserve">ПМ.05 </t>
  </si>
  <si>
    <t>МДК05.01</t>
  </si>
  <si>
    <t>Технология работ электромонтажника по освещению и осветительным сетям</t>
  </si>
  <si>
    <t>УП.05</t>
  </si>
  <si>
    <r>
      <t xml:space="preserve">     Квалификация: </t>
    </r>
    <r>
      <rPr>
        <u/>
        <sz val="12"/>
        <rFont val="Times New Roman"/>
        <family val="1"/>
        <charset val="204"/>
      </rPr>
      <t>техник</t>
    </r>
  </si>
  <si>
    <r>
      <t>по программе базовой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подготовки</t>
    </r>
  </si>
  <si>
    <t>ГБПОУ «Южно-Уральский государственный технический колледж»</t>
  </si>
  <si>
    <t>ОГСЭ.03</t>
  </si>
  <si>
    <t>08.02.09 Монтаж, наладка и эксплуатация электрооборудования промышленных и гражданских зданий</t>
  </si>
  <si>
    <r>
      <t xml:space="preserve">Нормативный срок обучения – </t>
    </r>
    <r>
      <rPr>
        <b/>
        <u/>
        <sz val="12"/>
        <rFont val="Times New Roman"/>
        <family val="1"/>
        <charset val="204"/>
      </rPr>
      <t>_3 года и 10 мес.</t>
    </r>
  </si>
  <si>
    <t>ОУДБ.00</t>
  </si>
  <si>
    <t>ОУДБ.02</t>
  </si>
  <si>
    <t>ОУДБ.04</t>
  </si>
  <si>
    <t>ОУДБ.05</t>
  </si>
  <si>
    <t>Основы безопасности жизнедеятельности</t>
  </si>
  <si>
    <t>ОУДБ.09</t>
  </si>
  <si>
    <t>ОУДП.00</t>
  </si>
  <si>
    <t>Общеобразовательные учебные дисциплины (общие и по выбору) профильные</t>
  </si>
  <si>
    <t>Черчение</t>
  </si>
  <si>
    <t>ОУДБ.06</t>
  </si>
  <si>
    <t xml:space="preserve">Директор </t>
  </si>
  <si>
    <t>Зав. учебной частью ___________________________ Н.В. Тур</t>
  </si>
  <si>
    <t xml:space="preserve">                                                                    </t>
  </si>
  <si>
    <t>Астрономия</t>
  </si>
  <si>
    <t>Литература</t>
  </si>
  <si>
    <t>ОУДБ.03</t>
  </si>
  <si>
    <t>Математика (включая алгебру и начала математического анализа, геометрию)</t>
  </si>
  <si>
    <t>Иностранный язык в 
профессиональной деятельности</t>
  </si>
  <si>
    <t>Физическая культура / Адаптационная физическая 
культура</t>
  </si>
  <si>
    <t>ОГСЭ.06</t>
  </si>
  <si>
    <t>Русский язык и культура речи</t>
  </si>
  <si>
    <t>Выполнение работ по профессиям рабочих Электромонтажник по силовым сетям и электрооборудованию, Электромонтажник по освещению и осветительным сетям</t>
  </si>
  <si>
    <t>Общепрофессиональный цикл</t>
  </si>
  <si>
    <t>"_____"_________________20   г.</t>
  </si>
  <si>
    <t>28.09.20-03.10.20</t>
  </si>
  <si>
    <t>26.10.20-31.10.20</t>
  </si>
  <si>
    <t>30.11.20-05.12.20</t>
  </si>
  <si>
    <t>28.12.20-02.01.21</t>
  </si>
  <si>
    <t>29.03.21-03.04.21</t>
  </si>
  <si>
    <t>26.04.21-01.05.21</t>
  </si>
  <si>
    <t>31.05.21-05.06.21</t>
  </si>
  <si>
    <t>28.06.21-03.07.21</t>
  </si>
  <si>
    <t>Общеобразовательные учебные дисциплины (общие и по выбору) базовые</t>
  </si>
  <si>
    <t xml:space="preserve">Русский язык </t>
  </si>
  <si>
    <t>Родная (русская) литература</t>
  </si>
  <si>
    <t>ОУДБ.07</t>
  </si>
  <si>
    <t>ОУДБ.08</t>
  </si>
  <si>
    <t>Индивидуальный проект</t>
  </si>
  <si>
    <t>ОУДП.12</t>
  </si>
  <si>
    <t>ОУДП.13</t>
  </si>
  <si>
    <t xml:space="preserve">Информатика </t>
  </si>
  <si>
    <t>ОУДП.14</t>
  </si>
  <si>
    <t xml:space="preserve">Физика </t>
  </si>
  <si>
    <t>68 37</t>
  </si>
  <si>
    <t>Всего час. в неделю обязательной учебной нагрузки</t>
  </si>
  <si>
    <r>
      <rPr>
        <sz val="12"/>
        <color theme="1"/>
        <rFont val="Times New Roman"/>
        <family val="1"/>
        <charset val="204"/>
      </rPr>
      <t>ОУДБ</t>
    </r>
    <r>
      <rPr>
        <sz val="12"/>
        <color indexed="8"/>
        <rFont val="Times New Roman"/>
        <family val="1"/>
        <charset val="204"/>
      </rPr>
      <t>.01</t>
    </r>
  </si>
  <si>
    <t xml:space="preserve">Обществознание </t>
  </si>
  <si>
    <t>ДУД.00</t>
  </si>
  <si>
    <t>Дополнительные учебные предметы, курсы (элективные) по выбору обучющихся</t>
  </si>
  <si>
    <t>ЭК.01</t>
  </si>
  <si>
    <t>ЭК.02</t>
  </si>
  <si>
    <t>Экология (в форме индивидуального проекта)</t>
  </si>
  <si>
    <t>ОГСЭ.01</t>
  </si>
  <si>
    <t>Основы философии</t>
  </si>
  <si>
    <t>ОГСЭ.02</t>
  </si>
  <si>
    <t>Иностранный язык в профессиональной дейтельности</t>
  </si>
  <si>
    <t>ОП.06</t>
  </si>
  <si>
    <t>Информационные технологии в профессиональной деятельности</t>
  </si>
  <si>
    <t>Электрооборудование промышленнх и гражданских зданий</t>
  </si>
  <si>
    <t>МДК01.03</t>
  </si>
  <si>
    <t>МДК01.02</t>
  </si>
  <si>
    <t>МДК01.01</t>
  </si>
  <si>
    <t>Эксплуатация и ремонт электрооборудования промышленных и гражданских зданий</t>
  </si>
  <si>
    <t>ПП.01</t>
  </si>
  <si>
    <t>ПМ.02</t>
  </si>
  <si>
    <t>Организация и выполнение работ по монтажу и наладке электрооборудования промышленных и гражданских зданий</t>
  </si>
  <si>
    <t>МДК02.01</t>
  </si>
  <si>
    <t>Монтаж электрооборудования промышленных и гражданских зданий</t>
  </si>
  <si>
    <t>МДК02.02</t>
  </si>
  <si>
    <t>Внутреннее электроснабжение промышленных и гражданских зданий</t>
  </si>
  <si>
    <t>ПМ.03</t>
  </si>
  <si>
    <t>Организация и выполнение работ по монтажу и наладке электрических сетей</t>
  </si>
  <si>
    <t>МДК03.01</t>
  </si>
  <si>
    <t>Внешнее электроснабжение промышленных и гражданских зданий</t>
  </si>
  <si>
    <t>МДК03.02</t>
  </si>
  <si>
    <t>Монтаж и наладка электических сетей</t>
  </si>
  <si>
    <t>ПП.03</t>
  </si>
  <si>
    <t xml:space="preserve">Производственная практика </t>
  </si>
  <si>
    <t>Физическая культура/ Адаптационная физическая культура</t>
  </si>
  <si>
    <t>консультации, экзамен</t>
  </si>
  <si>
    <t>Производственная практика</t>
  </si>
  <si>
    <t>ОГСЭ.05</t>
  </si>
  <si>
    <t>Психология общения</t>
  </si>
  <si>
    <t>ОП.07</t>
  </si>
  <si>
    <t>Правовые основы  профессиональной деятельности</t>
  </si>
  <si>
    <t>МДК02.03</t>
  </si>
  <si>
    <t>Наладка электрооборудования</t>
  </si>
  <si>
    <t>ПМ.04</t>
  </si>
  <si>
    <t>Организация деятельности производственного подразделения электромонтажной организации</t>
  </si>
  <si>
    <t>МДК04.01</t>
  </si>
  <si>
    <t>Организация деятельности электромонтажного подразделения</t>
  </si>
  <si>
    <t>МДК04.02</t>
  </si>
  <si>
    <t>Экономика организации</t>
  </si>
  <si>
    <t>ПП.04</t>
  </si>
  <si>
    <t>Технология работ электромонтажника по силовым сетям и электрооборудованию</t>
  </si>
  <si>
    <t>ПДП</t>
  </si>
  <si>
    <t>Преддипломная практика</t>
  </si>
  <si>
    <t>ПМ.06</t>
  </si>
  <si>
    <t>МДК 06.02</t>
  </si>
  <si>
    <t>МДК 06.01</t>
  </si>
  <si>
    <t>УП.06</t>
  </si>
  <si>
    <t>Основы предпринимательства и трудоустройства на работу</t>
  </si>
  <si>
    <t>Способы поиска работы, трудоустройства</t>
  </si>
  <si>
    <t>Основы предпринимательства, открытие собственного дела</t>
  </si>
  <si>
    <t>МДК05.02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</si>
</sst>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0"/>
      <color theme="0"/>
      <name val="Arial Cyr"/>
      <charset val="204"/>
    </font>
    <font>
      <sz val="14"/>
      <color theme="0"/>
      <name val="Times New Roman"/>
      <family val="1"/>
      <charset val="204"/>
    </font>
    <font>
      <sz val="10"/>
      <name val="Arial Cyr"/>
      <charset val="204"/>
    </font>
    <font>
      <b/>
      <u/>
      <sz val="16"/>
      <name val="Times New Roman"/>
      <family val="1"/>
      <charset val="204"/>
    </font>
    <font>
      <u/>
      <sz val="16"/>
      <name val="Arial Cyr"/>
      <charset val="204"/>
    </font>
    <font>
      <sz val="14"/>
      <name val="Arial Cyr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rgb="FFFF0000"/>
      <name val="Arial Cyr"/>
      <charset val="204"/>
    </font>
    <font>
      <sz val="11"/>
      <name val="Arial Cyr"/>
      <charset val="204"/>
    </font>
    <font>
      <sz val="8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" fillId="0" borderId="0"/>
    <xf numFmtId="0" fontId="1" fillId="0" borderId="0"/>
  </cellStyleXfs>
  <cellXfs count="315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0" fillId="4" borderId="0" xfId="0" applyFill="1"/>
    <xf numFmtId="0" fontId="0" fillId="0" borderId="0" xfId="0" applyFill="1"/>
    <xf numFmtId="0" fontId="0" fillId="0" borderId="7" xfId="0" applyFill="1" applyBorder="1"/>
    <xf numFmtId="0" fontId="0" fillId="0" borderId="0" xfId="0" applyFont="1" applyFill="1"/>
    <xf numFmtId="0" fontId="0" fillId="0" borderId="0" xfId="0" applyFont="1"/>
    <xf numFmtId="0" fontId="0" fillId="5" borderId="9" xfId="0" applyFill="1" applyBorder="1"/>
    <xf numFmtId="0" fontId="23" fillId="0" borderId="0" xfId="2"/>
    <xf numFmtId="0" fontId="3" fillId="0" borderId="0" xfId="2" applyFont="1"/>
    <xf numFmtId="0" fontId="7" fillId="0" borderId="0" xfId="2" applyFont="1" applyAlignment="1">
      <alignment horizontal="right"/>
    </xf>
    <xf numFmtId="0" fontId="6" fillId="0" borderId="0" xfId="2" applyFont="1"/>
    <xf numFmtId="0" fontId="23" fillId="0" borderId="0" xfId="2" applyBorder="1"/>
    <xf numFmtId="0" fontId="6" fillId="0" borderId="0" xfId="2" applyFont="1" applyAlignment="1"/>
    <xf numFmtId="0" fontId="8" fillId="0" borderId="0" xfId="2" applyFont="1" applyAlignment="1">
      <alignment horizontal="right"/>
    </xf>
    <xf numFmtId="0" fontId="7" fillId="0" borderId="0" xfId="2" applyFont="1" applyAlignment="1">
      <alignment horizontal="center"/>
    </xf>
    <xf numFmtId="0" fontId="23" fillId="0" borderId="0" xfId="2" applyAlignment="1"/>
    <xf numFmtId="0" fontId="9" fillId="0" borderId="0" xfId="0" applyFont="1" applyBorder="1"/>
    <xf numFmtId="0" fontId="17" fillId="0" borderId="2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center"/>
    </xf>
    <xf numFmtId="0" fontId="17" fillId="2" borderId="2" xfId="2" applyFont="1" applyFill="1" applyBorder="1" applyAlignment="1">
      <alignment horizontal="center" vertical="center"/>
    </xf>
    <xf numFmtId="0" fontId="17" fillId="4" borderId="2" xfId="2" applyFont="1" applyFill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 wrapText="1"/>
    </xf>
    <xf numFmtId="0" fontId="17" fillId="4" borderId="2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/>
    </xf>
    <xf numFmtId="0" fontId="17" fillId="3" borderId="2" xfId="2" applyFont="1" applyFill="1" applyBorder="1" applyAlignment="1">
      <alignment horizontal="center" vertical="center"/>
    </xf>
    <xf numFmtId="0" fontId="17" fillId="3" borderId="2" xfId="2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left" vertical="top" wrapText="1"/>
    </xf>
    <xf numFmtId="0" fontId="17" fillId="5" borderId="2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30" fillId="0" borderId="2" xfId="0" applyFont="1" applyFill="1" applyBorder="1" applyAlignment="1">
      <alignment horizontal="left" vertical="top"/>
    </xf>
    <xf numFmtId="0" fontId="17" fillId="0" borderId="6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left" vertical="top"/>
    </xf>
    <xf numFmtId="0" fontId="30" fillId="0" borderId="4" xfId="0" applyFont="1" applyBorder="1" applyAlignment="1">
      <alignment horizontal="left" vertical="top" wrapText="1"/>
    </xf>
    <xf numFmtId="0" fontId="30" fillId="3" borderId="4" xfId="0" applyFont="1" applyFill="1" applyBorder="1" applyAlignment="1">
      <alignment horizontal="left" vertical="top"/>
    </xf>
    <xf numFmtId="0" fontId="31" fillId="0" borderId="0" xfId="0" applyFont="1"/>
    <xf numFmtId="0" fontId="17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7" fillId="3" borderId="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0" fontId="30" fillId="0" borderId="4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 wrapText="1"/>
    </xf>
    <xf numFmtId="0" fontId="28" fillId="4" borderId="4" xfId="0" applyFont="1" applyFill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3" fillId="5" borderId="4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left" vertical="top" wrapText="1"/>
    </xf>
    <xf numFmtId="0" fontId="13" fillId="5" borderId="4" xfId="0" applyFont="1" applyFill="1" applyBorder="1" applyAlignment="1">
      <alignment horizontal="left" vertical="top" wrapText="1"/>
    </xf>
    <xf numFmtId="0" fontId="26" fillId="6" borderId="0" xfId="0" applyFont="1" applyFill="1" applyBorder="1" applyAlignment="1">
      <alignment horizontal="left" vertical="center"/>
    </xf>
    <xf numFmtId="0" fontId="0" fillId="6" borderId="0" xfId="0" applyFill="1" applyBorder="1"/>
    <xf numFmtId="0" fontId="0" fillId="6" borderId="7" xfId="0" applyFill="1" applyBorder="1"/>
    <xf numFmtId="0" fontId="32" fillId="0" borderId="13" xfId="2" applyFont="1" applyBorder="1" applyAlignment="1">
      <alignment horizontal="left"/>
    </xf>
    <xf numFmtId="0" fontId="23" fillId="0" borderId="13" xfId="2" applyBorder="1"/>
    <xf numFmtId="0" fontId="33" fillId="0" borderId="6" xfId="3" applyFont="1" applyBorder="1" applyAlignment="1">
      <alignment horizontal="center" vertical="center" textRotation="90"/>
    </xf>
    <xf numFmtId="0" fontId="32" fillId="0" borderId="0" xfId="2" applyFont="1" applyBorder="1" applyAlignment="1">
      <alignment horizontal="left"/>
    </xf>
    <xf numFmtId="0" fontId="17" fillId="0" borderId="2" xfId="2" applyFont="1" applyBorder="1" applyAlignment="1">
      <alignment horizontal="center" vertical="center" textRotation="90"/>
    </xf>
    <xf numFmtId="0" fontId="17" fillId="0" borderId="2" xfId="2" applyFont="1" applyBorder="1" applyAlignment="1">
      <alignment horizontal="center" vertical="center" textRotation="90" wrapText="1"/>
    </xf>
    <xf numFmtId="1" fontId="17" fillId="0" borderId="2" xfId="2" applyNumberFormat="1" applyFont="1" applyBorder="1" applyAlignment="1">
      <alignment horizontal="center" vertical="center" textRotation="90" wrapText="1"/>
    </xf>
    <xf numFmtId="0" fontId="17" fillId="3" borderId="2" xfId="2" applyFont="1" applyFill="1" applyBorder="1" applyAlignment="1">
      <alignment horizontal="center" vertical="center" textRotation="90" wrapText="1"/>
    </xf>
    <xf numFmtId="0" fontId="32" fillId="0" borderId="0" xfId="2" applyFont="1" applyBorder="1" applyAlignment="1">
      <alignment horizontal="left" vertical="center"/>
    </xf>
    <xf numFmtId="0" fontId="23" fillId="0" borderId="0" xfId="2" applyBorder="1" applyAlignment="1">
      <alignment vertical="center"/>
    </xf>
    <xf numFmtId="0" fontId="34" fillId="0" borderId="2" xfId="2" applyFont="1" applyBorder="1" applyAlignment="1">
      <alignment horizontal="center" vertical="center" textRotation="90"/>
    </xf>
    <xf numFmtId="0" fontId="17" fillId="3" borderId="2" xfId="2" applyFont="1" applyFill="1" applyBorder="1" applyAlignment="1">
      <alignment horizontal="center" vertical="center" textRotation="90"/>
    </xf>
    <xf numFmtId="0" fontId="13" fillId="7" borderId="4" xfId="2" applyFont="1" applyFill="1" applyBorder="1" applyAlignment="1">
      <alignment vertical="top" wrapText="1"/>
    </xf>
    <xf numFmtId="0" fontId="13" fillId="4" borderId="4" xfId="2" applyFont="1" applyFill="1" applyBorder="1" applyAlignment="1">
      <alignment vertical="top" wrapText="1"/>
    </xf>
    <xf numFmtId="0" fontId="17" fillId="2" borderId="2" xfId="2" applyFont="1" applyFill="1" applyBorder="1" applyAlignment="1">
      <alignment horizontal="left" vertical="top" wrapText="1"/>
    </xf>
    <xf numFmtId="0" fontId="12" fillId="2" borderId="2" xfId="2" applyFont="1" applyFill="1" applyBorder="1" applyAlignment="1">
      <alignment horizontal="center" vertical="center"/>
    </xf>
    <xf numFmtId="0" fontId="17" fillId="7" borderId="2" xfId="2" applyFont="1" applyFill="1" applyBorder="1" applyAlignment="1">
      <alignment horizontal="left" vertical="top" wrapText="1"/>
    </xf>
    <xf numFmtId="0" fontId="17" fillId="7" borderId="2" xfId="2" applyFont="1" applyFill="1" applyBorder="1" applyAlignment="1">
      <alignment horizontal="center" vertical="center"/>
    </xf>
    <xf numFmtId="0" fontId="12" fillId="7" borderId="2" xfId="2" applyFont="1" applyFill="1" applyBorder="1" applyAlignment="1">
      <alignment horizontal="center" vertical="center"/>
    </xf>
    <xf numFmtId="0" fontId="17" fillId="0" borderId="2" xfId="2" applyFont="1" applyBorder="1" applyAlignment="1">
      <alignment horizontal="left" vertical="top" wrapText="1"/>
    </xf>
    <xf numFmtId="0" fontId="12" fillId="4" borderId="2" xfId="2" applyFont="1" applyFill="1" applyBorder="1" applyAlignment="1">
      <alignment horizontal="center" vertical="center"/>
    </xf>
    <xf numFmtId="0" fontId="12" fillId="4" borderId="2" xfId="2" applyFont="1" applyFill="1" applyBorder="1" applyAlignment="1">
      <alignment horizontal="center" vertical="center" wrapText="1"/>
    </xf>
    <xf numFmtId="0" fontId="17" fillId="0" borderId="4" xfId="2" applyFont="1" applyBorder="1" applyAlignment="1">
      <alignment vertical="top" wrapText="1"/>
    </xf>
    <xf numFmtId="0" fontId="17" fillId="0" borderId="4" xfId="2" applyFont="1" applyFill="1" applyBorder="1" applyAlignment="1">
      <alignment vertical="top" wrapText="1"/>
    </xf>
    <xf numFmtId="0" fontId="17" fillId="0" borderId="4" xfId="2" applyFont="1" applyFill="1" applyBorder="1" applyAlignment="1">
      <alignment vertical="top"/>
    </xf>
    <xf numFmtId="0" fontId="9" fillId="0" borderId="2" xfId="2" applyFont="1" applyFill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left" vertical="top" wrapText="1"/>
    </xf>
    <xf numFmtId="0" fontId="32" fillId="3" borderId="0" xfId="2" applyFont="1" applyFill="1" applyBorder="1" applyAlignment="1">
      <alignment horizontal="left"/>
    </xf>
    <xf numFmtId="0" fontId="23" fillId="3" borderId="0" xfId="2" applyFill="1" applyBorder="1"/>
    <xf numFmtId="0" fontId="9" fillId="3" borderId="2" xfId="2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vertical="top"/>
    </xf>
    <xf numFmtId="0" fontId="10" fillId="4" borderId="4" xfId="2" applyFont="1" applyFill="1" applyBorder="1" applyAlignment="1">
      <alignment vertical="top" wrapText="1"/>
    </xf>
    <xf numFmtId="0" fontId="17" fillId="4" borderId="6" xfId="2" applyFont="1" applyFill="1" applyBorder="1" applyAlignment="1">
      <alignment horizontal="left" vertical="top" wrapText="1"/>
    </xf>
    <xf numFmtId="0" fontId="17" fillId="0" borderId="2" xfId="2" applyFont="1" applyFill="1" applyBorder="1" applyAlignment="1">
      <alignment horizontal="left" vertical="top" wrapText="1"/>
    </xf>
    <xf numFmtId="0" fontId="17" fillId="4" borderId="2" xfId="2" applyFont="1" applyFill="1" applyBorder="1" applyAlignment="1">
      <alignment horizontal="left" vertical="top" wrapText="1"/>
    </xf>
    <xf numFmtId="0" fontId="17" fillId="4" borderId="6" xfId="2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17" fillId="0" borderId="6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1" fillId="0" borderId="0" xfId="2" applyFont="1" applyBorder="1" applyAlignment="1"/>
    <xf numFmtId="0" fontId="23" fillId="0" borderId="0" xfId="2" applyFill="1" applyBorder="1"/>
    <xf numFmtId="0" fontId="21" fillId="0" borderId="0" xfId="2" applyFont="1" applyFill="1" applyBorder="1"/>
    <xf numFmtId="0" fontId="22" fillId="0" borderId="0" xfId="2" applyFont="1" applyFill="1" applyBorder="1"/>
    <xf numFmtId="0" fontId="21" fillId="0" borderId="0" xfId="2" applyFont="1" applyBorder="1"/>
    <xf numFmtId="0" fontId="1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left" vertical="top" wrapText="1"/>
    </xf>
    <xf numFmtId="0" fontId="28" fillId="4" borderId="4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7" fillId="8" borderId="2" xfId="2" applyFont="1" applyFill="1" applyBorder="1" applyAlignment="1">
      <alignment horizontal="center" vertical="center" wrapText="1"/>
    </xf>
    <xf numFmtId="0" fontId="17" fillId="8" borderId="2" xfId="2" applyFont="1" applyFill="1" applyBorder="1" applyAlignment="1">
      <alignment horizontal="center" vertical="center"/>
    </xf>
    <xf numFmtId="0" fontId="17" fillId="8" borderId="1" xfId="2" applyFont="1" applyFill="1" applyBorder="1" applyAlignment="1">
      <alignment horizontal="center" vertical="center" wrapText="1"/>
    </xf>
    <xf numFmtId="0" fontId="33" fillId="0" borderId="6" xfId="4" applyFont="1" applyBorder="1" applyAlignment="1">
      <alignment horizontal="center" vertical="center" textRotation="90"/>
    </xf>
    <xf numFmtId="0" fontId="17" fillId="3" borderId="1" xfId="2" applyFont="1" applyFill="1" applyBorder="1" applyAlignment="1">
      <alignment horizontal="center" vertical="center" wrapText="1"/>
    </xf>
    <xf numFmtId="0" fontId="12" fillId="4" borderId="3" xfId="2" applyFont="1" applyFill="1" applyBorder="1" applyAlignment="1">
      <alignment horizontal="center" vertical="center" wrapText="1"/>
    </xf>
    <xf numFmtId="0" fontId="17" fillId="0" borderId="6" xfId="2" applyFont="1" applyFill="1" applyBorder="1" applyAlignment="1">
      <alignment vertical="top" wrapText="1"/>
    </xf>
    <xf numFmtId="0" fontId="17" fillId="0" borderId="4" xfId="2" applyFont="1" applyFill="1" applyBorder="1" applyAlignment="1">
      <alignment horizontal="center" vertical="center"/>
    </xf>
    <xf numFmtId="0" fontId="17" fillId="0" borderId="14" xfId="2" applyFont="1" applyFill="1" applyBorder="1" applyAlignment="1">
      <alignment horizontal="center" vertical="center"/>
    </xf>
    <xf numFmtId="0" fontId="12" fillId="4" borderId="6" xfId="2" applyFont="1" applyFill="1" applyBorder="1" applyAlignment="1">
      <alignment horizontal="center" vertical="center"/>
    </xf>
    <xf numFmtId="0" fontId="12" fillId="4" borderId="3" xfId="2" applyFont="1" applyFill="1" applyBorder="1" applyAlignment="1">
      <alignment horizontal="center" vertical="center"/>
    </xf>
    <xf numFmtId="0" fontId="17" fillId="0" borderId="14" xfId="2" applyFont="1" applyFill="1" applyBorder="1" applyAlignment="1">
      <alignment horizontal="center" vertical="center" wrapText="1"/>
    </xf>
    <xf numFmtId="0" fontId="17" fillId="3" borderId="14" xfId="2" applyFont="1" applyFill="1" applyBorder="1" applyAlignment="1">
      <alignment horizontal="center" vertical="center" wrapText="1"/>
    </xf>
    <xf numFmtId="0" fontId="17" fillId="8" borderId="14" xfId="2" applyFont="1" applyFill="1" applyBorder="1" applyAlignment="1">
      <alignment horizontal="center" vertical="center" wrapText="1"/>
    </xf>
    <xf numFmtId="0" fontId="12" fillId="4" borderId="6" xfId="2" applyFont="1" applyFill="1" applyBorder="1" applyAlignment="1">
      <alignment horizontal="center" vertical="center" wrapText="1"/>
    </xf>
    <xf numFmtId="0" fontId="12" fillId="4" borderId="0" xfId="2" applyFont="1" applyFill="1" applyBorder="1" applyAlignment="1">
      <alignment horizontal="center" vertical="center" wrapText="1"/>
    </xf>
    <xf numFmtId="0" fontId="13" fillId="4" borderId="2" xfId="4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/>
    </xf>
    <xf numFmtId="0" fontId="17" fillId="10" borderId="2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left" vertical="top" wrapText="1"/>
    </xf>
    <xf numFmtId="0" fontId="28" fillId="4" borderId="4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7" fillId="3" borderId="5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17" fillId="11" borderId="2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30" fillId="0" borderId="4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right"/>
    </xf>
    <xf numFmtId="0" fontId="20" fillId="0" borderId="0" xfId="2" applyFont="1" applyAlignment="1"/>
    <xf numFmtId="0" fontId="10" fillId="0" borderId="0" xfId="2" applyFont="1" applyAlignment="1">
      <alignment horizontal="left"/>
    </xf>
    <xf numFmtId="0" fontId="11" fillId="0" borderId="0" xfId="2" applyFont="1" applyAlignment="1">
      <alignment horizontal="left"/>
    </xf>
    <xf numFmtId="0" fontId="18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0" fontId="9" fillId="0" borderId="0" xfId="2" applyFont="1" applyAlignment="1">
      <alignment horizontal="left"/>
    </xf>
    <xf numFmtId="0" fontId="24" fillId="0" borderId="0" xfId="2" applyFont="1" applyAlignment="1">
      <alignment horizontal="center" wrapText="1"/>
    </xf>
    <xf numFmtId="0" fontId="25" fillId="0" borderId="0" xfId="2" applyFont="1" applyAlignment="1">
      <alignment horizontal="center" wrapText="1"/>
    </xf>
    <xf numFmtId="0" fontId="9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9" fillId="0" borderId="0" xfId="2" applyFont="1" applyAlignment="1">
      <alignment horizontal="right"/>
    </xf>
    <xf numFmtId="0" fontId="23" fillId="0" borderId="0" xfId="2" applyAlignment="1">
      <alignment horizontal="right"/>
    </xf>
    <xf numFmtId="0" fontId="16" fillId="0" borderId="9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textRotation="90" wrapText="1"/>
    </xf>
    <xf numFmtId="0" fontId="13" fillId="0" borderId="11" xfId="2" applyFont="1" applyBorder="1" applyAlignment="1">
      <alignment horizontal="center" vertical="center" textRotation="90" wrapText="1"/>
    </xf>
    <xf numFmtId="0" fontId="13" fillId="0" borderId="5" xfId="2" applyFont="1" applyBorder="1" applyAlignment="1">
      <alignment horizontal="center" vertical="center" textRotation="90" wrapText="1"/>
    </xf>
    <xf numFmtId="0" fontId="27" fillId="0" borderId="8" xfId="4" applyFont="1" applyBorder="1" applyAlignment="1">
      <alignment horizontal="center" vertical="center"/>
    </xf>
    <xf numFmtId="0" fontId="27" fillId="0" borderId="9" xfId="4" applyFont="1" applyBorder="1" applyAlignment="1">
      <alignment horizontal="center" vertical="center"/>
    </xf>
    <xf numFmtId="0" fontId="27" fillId="0" borderId="1" xfId="4" applyFont="1" applyBorder="1" applyAlignment="1">
      <alignment horizontal="center" vertical="center"/>
    </xf>
    <xf numFmtId="0" fontId="5" fillId="0" borderId="14" xfId="1" applyBorder="1" applyAlignment="1" applyProtection="1">
      <alignment horizontal="center" vertical="center" textRotation="90"/>
    </xf>
    <xf numFmtId="0" fontId="5" fillId="0" borderId="3" xfId="1" applyBorder="1" applyAlignment="1" applyProtection="1">
      <alignment horizontal="center" vertical="center" textRotation="90"/>
    </xf>
    <xf numFmtId="0" fontId="5" fillId="0" borderId="2" xfId="1" applyBorder="1" applyAlignment="1" applyProtection="1">
      <alignment horizontal="center" vertical="center" textRotation="90"/>
    </xf>
    <xf numFmtId="0" fontId="17" fillId="0" borderId="8" xfId="2" applyFont="1" applyBorder="1" applyAlignment="1">
      <alignment horizontal="center" vertical="center"/>
    </xf>
    <xf numFmtId="0" fontId="17" fillId="0" borderId="9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0" borderId="4" xfId="2" applyFont="1" applyBorder="1" applyAlignment="1">
      <alignment horizontal="left" vertical="top" wrapText="1"/>
    </xf>
    <xf numFmtId="0" fontId="17" fillId="0" borderId="5" xfId="2" applyFont="1" applyBorder="1" applyAlignment="1">
      <alignment horizontal="left" vertical="top" wrapText="1"/>
    </xf>
    <xf numFmtId="0" fontId="17" fillId="0" borderId="4" xfId="2" applyFont="1" applyFill="1" applyBorder="1" applyAlignment="1">
      <alignment horizontal="left" vertical="top" wrapText="1"/>
    </xf>
    <xf numFmtId="0" fontId="17" fillId="0" borderId="5" xfId="2" applyFont="1" applyFill="1" applyBorder="1" applyAlignment="1">
      <alignment horizontal="left" vertical="top" wrapText="1"/>
    </xf>
    <xf numFmtId="0" fontId="17" fillId="2" borderId="4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left" vertical="top"/>
    </xf>
    <xf numFmtId="0" fontId="9" fillId="0" borderId="5" xfId="2" applyFont="1" applyFill="1" applyBorder="1" applyAlignment="1">
      <alignment horizontal="left" vertical="top"/>
    </xf>
    <xf numFmtId="0" fontId="13" fillId="2" borderId="12" xfId="2" applyFont="1" applyFill="1" applyBorder="1" applyAlignment="1">
      <alignment horizontal="left" vertical="top" wrapText="1"/>
    </xf>
    <xf numFmtId="0" fontId="13" fillId="2" borderId="0" xfId="2" applyFont="1" applyFill="1" applyBorder="1" applyAlignment="1">
      <alignment horizontal="left" vertical="top" wrapText="1"/>
    </xf>
    <xf numFmtId="0" fontId="13" fillId="2" borderId="14" xfId="2" applyFont="1" applyFill="1" applyBorder="1" applyAlignment="1">
      <alignment horizontal="left" vertical="top" wrapText="1"/>
    </xf>
    <xf numFmtId="0" fontId="13" fillId="2" borderId="10" xfId="2" applyFont="1" applyFill="1" applyBorder="1" applyAlignment="1">
      <alignment horizontal="left" vertical="top" wrapText="1"/>
    </xf>
    <xf numFmtId="0" fontId="13" fillId="2" borderId="7" xfId="2" applyFont="1" applyFill="1" applyBorder="1" applyAlignment="1">
      <alignment horizontal="left" vertical="top" wrapText="1"/>
    </xf>
    <xf numFmtId="0" fontId="13" fillId="2" borderId="2" xfId="2" applyFont="1" applyFill="1" applyBorder="1" applyAlignment="1">
      <alignment horizontal="left" vertical="top" wrapText="1"/>
    </xf>
    <xf numFmtId="0" fontId="17" fillId="4" borderId="4" xfId="2" applyFont="1" applyFill="1" applyBorder="1" applyAlignment="1">
      <alignment horizontal="center" vertical="center"/>
    </xf>
    <xf numFmtId="0" fontId="17" fillId="4" borderId="5" xfId="2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7" fillId="3" borderId="4" xfId="4" applyFont="1" applyFill="1" applyBorder="1" applyAlignment="1">
      <alignment horizontal="center" vertical="center"/>
    </xf>
    <xf numFmtId="0" fontId="17" fillId="3" borderId="5" xfId="4" applyFont="1" applyFill="1" applyBorder="1" applyAlignment="1">
      <alignment horizontal="center" vertical="center"/>
    </xf>
    <xf numFmtId="0" fontId="13" fillId="2" borderId="8" xfId="2" applyFont="1" applyFill="1" applyBorder="1" applyAlignment="1">
      <alignment horizontal="left" vertical="top" wrapText="1"/>
    </xf>
    <xf numFmtId="0" fontId="13" fillId="2" borderId="9" xfId="2" applyFont="1" applyFill="1" applyBorder="1" applyAlignment="1">
      <alignment horizontal="left" vertical="top" wrapText="1"/>
    </xf>
    <xf numFmtId="0" fontId="13" fillId="2" borderId="1" xfId="2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27" fillId="0" borderId="8" xfId="3" applyFont="1" applyBorder="1" applyAlignment="1">
      <alignment horizontal="center" vertical="center"/>
    </xf>
    <xf numFmtId="0" fontId="27" fillId="0" borderId="9" xfId="3" applyFont="1" applyBorder="1" applyAlignment="1">
      <alignment horizontal="center" vertical="center"/>
    </xf>
    <xf numFmtId="0" fontId="27" fillId="0" borderId="1" xfId="3" applyFont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horizontal="left" vertical="top"/>
    </xf>
    <xf numFmtId="0" fontId="29" fillId="4" borderId="4" xfId="0" applyFont="1" applyFill="1" applyBorder="1" applyAlignment="1">
      <alignment horizontal="left" vertical="top" wrapText="1"/>
    </xf>
    <xf numFmtId="0" fontId="29" fillId="4" borderId="5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28" fillId="4" borderId="4" xfId="0" applyFont="1" applyFill="1" applyBorder="1" applyAlignment="1">
      <alignment horizontal="left" vertical="top" wrapText="1"/>
    </xf>
    <xf numFmtId="0" fontId="28" fillId="4" borderId="5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0" fontId="30" fillId="0" borderId="4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left" vertical="top"/>
    </xf>
    <xf numFmtId="0" fontId="13" fillId="4" borderId="12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13" fillId="4" borderId="14" xfId="0" applyFont="1" applyFill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left" vertical="top" wrapText="1"/>
    </xf>
    <xf numFmtId="0" fontId="30" fillId="0" borderId="5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5" borderId="4" xfId="0" applyFont="1" applyFill="1" applyBorder="1" applyAlignment="1">
      <alignment horizontal="left" vertical="top" wrapText="1"/>
    </xf>
    <xf numFmtId="0" fontId="17" fillId="5" borderId="5" xfId="0" applyFont="1" applyFill="1" applyBorder="1" applyAlignment="1">
      <alignment horizontal="left" vertical="top" wrapText="1"/>
    </xf>
    <xf numFmtId="0" fontId="30" fillId="5" borderId="4" xfId="0" applyFont="1" applyFill="1" applyBorder="1" applyAlignment="1">
      <alignment horizontal="left" vertical="top" wrapText="1"/>
    </xf>
    <xf numFmtId="0" fontId="30" fillId="5" borderId="5" xfId="0" applyFont="1" applyFill="1" applyBorder="1" applyAlignment="1">
      <alignment horizontal="left" vertical="top" wrapText="1"/>
    </xf>
    <xf numFmtId="0" fontId="17" fillId="0" borderId="4" xfId="0" applyFont="1" applyBorder="1" applyAlignment="1">
      <alignment vertical="top" wrapText="1"/>
    </xf>
    <xf numFmtId="0" fontId="30" fillId="0" borderId="4" xfId="0" applyFont="1" applyBorder="1" applyAlignment="1">
      <alignment vertical="top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left" vertical="top" wrapText="1"/>
    </xf>
    <xf numFmtId="0" fontId="17" fillId="3" borderId="14" xfId="0" applyFont="1" applyFill="1" applyBorder="1" applyAlignment="1">
      <alignment horizontal="center" vertical="center"/>
    </xf>
    <xf numFmtId="0" fontId="17" fillId="8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 wrapText="1"/>
    </xf>
    <xf numFmtId="0" fontId="17" fillId="11" borderId="1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0" fillId="5" borderId="7" xfId="0" applyFill="1" applyBorder="1"/>
    <xf numFmtId="0" fontId="13" fillId="5" borderId="4" xfId="0" applyFont="1" applyFill="1" applyBorder="1" applyAlignment="1">
      <alignment horizontal="center" vertical="top" wrapText="1"/>
    </xf>
    <xf numFmtId="0" fontId="13" fillId="5" borderId="5" xfId="0" applyFont="1" applyFill="1" applyBorder="1" applyAlignment="1">
      <alignment horizontal="center" vertical="top" wrapText="1"/>
    </xf>
    <xf numFmtId="0" fontId="0" fillId="11" borderId="0" xfId="0" applyFill="1"/>
    <xf numFmtId="0" fontId="17" fillId="11" borderId="6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14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 wrapText="1"/>
    </xf>
    <xf numFmtId="0" fontId="17" fillId="8" borderId="14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7" fillId="12" borderId="2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0" fontId="17" fillId="13" borderId="14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11" borderId="1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vertical="top" wrapText="1"/>
    </xf>
    <xf numFmtId="0" fontId="28" fillId="4" borderId="4" xfId="0" applyFont="1" applyFill="1" applyBorder="1" applyAlignment="1">
      <alignment vertical="top" wrapText="1"/>
    </xf>
    <xf numFmtId="0" fontId="30" fillId="0" borderId="4" xfId="0" applyFont="1" applyFill="1" applyBorder="1" applyAlignment="1">
      <alignment horizontal="center" vertical="top"/>
    </xf>
    <xf numFmtId="0" fontId="30" fillId="0" borderId="5" xfId="0" applyFont="1" applyFill="1" applyBorder="1" applyAlignment="1">
      <alignment horizontal="center" vertical="top"/>
    </xf>
    <xf numFmtId="0" fontId="30" fillId="0" borderId="14" xfId="0" applyFont="1" applyFill="1" applyBorder="1" applyAlignment="1">
      <alignment horizontal="left" vertical="top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 2" xfId="2"/>
    <cellStyle name="Обычный 3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33"/>
  <sheetViews>
    <sheetView view="pageBreakPreview" zoomScale="85" zoomScaleSheetLayoutView="85" workbookViewId="0">
      <selection activeCell="A5" sqref="A5:Q5"/>
    </sheetView>
  </sheetViews>
  <sheetFormatPr defaultRowHeight="12.75" x14ac:dyDescent="0.2"/>
  <cols>
    <col min="1" max="1" width="2.7109375" customWidth="1"/>
    <col min="2" max="2" width="4.85546875" customWidth="1"/>
    <col min="3" max="3" width="12" customWidth="1"/>
    <col min="4" max="4" width="3.85546875" customWidth="1"/>
    <col min="5" max="5" width="4" customWidth="1"/>
    <col min="6" max="7" width="3.7109375" customWidth="1"/>
    <col min="8" max="8" width="4.140625" customWidth="1"/>
    <col min="9" max="9" width="70.85546875" customWidth="1"/>
    <col min="10" max="11" width="4.140625" customWidth="1"/>
    <col min="12" max="16" width="4" customWidth="1"/>
    <col min="17" max="17" width="7.42578125" customWidth="1"/>
    <col min="18" max="20" width="3.85546875" customWidth="1"/>
    <col min="21" max="28" width="4" customWidth="1"/>
    <col min="29" max="32" width="3.85546875" customWidth="1"/>
    <col min="33" max="56" width="4" customWidth="1"/>
    <col min="57" max="57" width="5.5703125" customWidth="1"/>
    <col min="58" max="58" width="5.42578125" customWidth="1"/>
    <col min="59" max="59" width="4.85546875" customWidth="1"/>
  </cols>
  <sheetData>
    <row r="1" spans="1:101" s="9" customFormat="1" ht="18.75" x14ac:dyDescent="0.3">
      <c r="B1" s="10"/>
      <c r="C1" s="11"/>
      <c r="J1" s="180" t="s">
        <v>35</v>
      </c>
      <c r="K1" s="180"/>
      <c r="L1" s="180"/>
      <c r="M1" s="180"/>
      <c r="N1" s="12"/>
      <c r="O1" s="12"/>
      <c r="P1" s="12"/>
      <c r="Q1" s="12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</row>
    <row r="2" spans="1:101" s="9" customFormat="1" ht="18.75" x14ac:dyDescent="0.3">
      <c r="C2" s="11"/>
      <c r="J2" s="14" t="s">
        <v>88</v>
      </c>
      <c r="K2" s="14"/>
      <c r="L2" s="14"/>
      <c r="M2" s="14"/>
      <c r="N2" s="14"/>
      <c r="O2" s="14"/>
      <c r="P2" s="14"/>
      <c r="Q2" s="14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</row>
    <row r="3" spans="1:101" s="9" customFormat="1" ht="15" x14ac:dyDescent="0.25">
      <c r="C3" s="15"/>
      <c r="J3" s="12" t="s">
        <v>50</v>
      </c>
      <c r="K3" s="12"/>
      <c r="L3" s="12"/>
      <c r="M3" s="12"/>
      <c r="N3" s="12"/>
      <c r="O3" s="12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</row>
    <row r="4" spans="1:101" s="9" customFormat="1" ht="18.75" x14ac:dyDescent="0.3">
      <c r="C4" s="11"/>
      <c r="J4" s="12" t="s">
        <v>101</v>
      </c>
      <c r="K4" s="12"/>
      <c r="L4" s="12"/>
      <c r="M4" s="12"/>
      <c r="N4" s="12"/>
      <c r="O4" s="12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</row>
    <row r="5" spans="1:101" s="9" customFormat="1" ht="78" customHeight="1" x14ac:dyDescent="0.25">
      <c r="A5" s="181" t="s">
        <v>40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</row>
    <row r="6" spans="1:101" s="9" customFormat="1" ht="21.75" customHeight="1" x14ac:dyDescent="0.25">
      <c r="A6" s="183" t="s">
        <v>74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</row>
    <row r="7" spans="1:101" s="9" customFormat="1" ht="15.75" x14ac:dyDescent="0.25">
      <c r="A7" s="185" t="s">
        <v>48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</row>
    <row r="8" spans="1:101" s="9" customFormat="1" ht="60" customHeight="1" x14ac:dyDescent="0.3">
      <c r="A8" s="186" t="s">
        <v>76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9" customFormat="1" ht="15.75" x14ac:dyDescent="0.25">
      <c r="A9" s="188" t="s">
        <v>73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101" s="9" customFormat="1" ht="56.25" customHeight="1" x14ac:dyDescent="0.3">
      <c r="A10" s="16"/>
      <c r="B10" s="17"/>
      <c r="C10" s="17"/>
      <c r="D10" s="17"/>
      <c r="E10" s="190" t="s">
        <v>72</v>
      </c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</row>
    <row r="11" spans="1:101" s="9" customFormat="1" ht="18.75" x14ac:dyDescent="0.3">
      <c r="A11" s="16"/>
      <c r="B11" s="17"/>
      <c r="C11" s="17"/>
      <c r="D11" s="17"/>
      <c r="E11" s="190" t="s">
        <v>41</v>
      </c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</row>
    <row r="12" spans="1:101" s="9" customFormat="1" ht="18.75" x14ac:dyDescent="0.3">
      <c r="C12" s="16"/>
      <c r="E12" s="190" t="s">
        <v>77</v>
      </c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</row>
    <row r="13" spans="1:101" s="9" customFormat="1" ht="18.75" x14ac:dyDescent="0.3">
      <c r="E13" s="190" t="s">
        <v>36</v>
      </c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</row>
    <row r="14" spans="1:101" s="9" customFormat="1" ht="16.5" customHeight="1" x14ac:dyDescent="0.25">
      <c r="E14" s="190" t="s">
        <v>49</v>
      </c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</row>
    <row r="15" spans="1:10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</row>
    <row r="16" spans="1:101" ht="95.25" customHeight="1" x14ac:dyDescent="0.25">
      <c r="A16" s="18" t="s">
        <v>90</v>
      </c>
      <c r="B16" s="1"/>
      <c r="C16" s="1"/>
      <c r="D16" s="1"/>
      <c r="E16" s="1"/>
      <c r="F16" s="1"/>
      <c r="G16" s="1"/>
      <c r="H16" s="1"/>
      <c r="I16" s="179" t="s">
        <v>89</v>
      </c>
      <c r="J16" s="179"/>
      <c r="K16" s="179"/>
      <c r="L16" s="179"/>
      <c r="M16" s="179"/>
      <c r="N16" s="179"/>
      <c r="O16" s="179"/>
      <c r="P16" s="179"/>
      <c r="Q16" s="179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</row>
    <row r="17" spans="1:10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</row>
    <row r="18" spans="1:10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</row>
    <row r="19" spans="1:10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</row>
    <row r="20" spans="1:10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</row>
    <row r="21" spans="1:10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</row>
    <row r="22" spans="1:10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</row>
    <row r="23" spans="1:10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</row>
    <row r="24" spans="1:10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</row>
    <row r="25" spans="1:10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</row>
    <row r="26" spans="1:10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</row>
    <row r="27" spans="1:10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</row>
    <row r="28" spans="1:10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</row>
    <row r="29" spans="1:10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</row>
    <row r="31" spans="1:10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</row>
    <row r="32" spans="1:10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</sheetData>
  <mergeCells count="12">
    <mergeCell ref="I16:Q16"/>
    <mergeCell ref="J1:M1"/>
    <mergeCell ref="A5:Q5"/>
    <mergeCell ref="A6:Q6"/>
    <mergeCell ref="A7:Q7"/>
    <mergeCell ref="A8:Q8"/>
    <mergeCell ref="A9:Q9"/>
    <mergeCell ref="E14:Q14"/>
    <mergeCell ref="E10:Q10"/>
    <mergeCell ref="E11:Q11"/>
    <mergeCell ref="E12:Q12"/>
    <mergeCell ref="E13:Q13"/>
  </mergeCells>
  <phoneticPr fontId="4" type="noConversion"/>
  <pageMargins left="0.19685039370078741" right="0.19685039370078741" top="0.19685039370078741" bottom="0.19685039370078741" header="0.51181102362204722" footer="0.51181102362204722"/>
  <pageSetup paperSize="9" fitToHeight="2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5"/>
  <sheetViews>
    <sheetView view="pageBreakPreview" topLeftCell="A4" zoomScale="70" zoomScaleNormal="112" zoomScaleSheetLayoutView="70" workbookViewId="0">
      <selection activeCell="L40" sqref="L40"/>
    </sheetView>
  </sheetViews>
  <sheetFormatPr defaultRowHeight="14.25" x14ac:dyDescent="0.2"/>
  <cols>
    <col min="1" max="1" width="11.5703125" style="13" customWidth="1"/>
    <col min="2" max="2" width="40.140625" style="13" customWidth="1"/>
    <col min="3" max="3" width="15" style="13" customWidth="1"/>
    <col min="4" max="44" width="3.5703125" style="13" customWidth="1"/>
    <col min="45" max="46" width="3.5703125" style="105" customWidth="1"/>
    <col min="47" max="55" width="2.42578125" style="13" customWidth="1"/>
    <col min="56" max="56" width="9.140625" style="13" customWidth="1"/>
    <col min="57" max="57" width="9.140625" style="80"/>
    <col min="58" max="16384" width="9.140625" style="13"/>
  </cols>
  <sheetData>
    <row r="1" spans="1:57" s="78" customFormat="1" ht="53.25" customHeight="1" thickBot="1" x14ac:dyDescent="0.25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77"/>
    </row>
    <row r="2" spans="1:57" ht="69.75" customHeight="1" thickBot="1" x14ac:dyDescent="0.25">
      <c r="A2" s="193" t="s">
        <v>6</v>
      </c>
      <c r="B2" s="193" t="s">
        <v>7</v>
      </c>
      <c r="C2" s="193" t="s">
        <v>8</v>
      </c>
      <c r="D2" s="196" t="s">
        <v>9</v>
      </c>
      <c r="E2" s="197"/>
      <c r="F2" s="197"/>
      <c r="G2" s="198"/>
      <c r="H2" s="135" t="s">
        <v>102</v>
      </c>
      <c r="I2" s="196" t="s">
        <v>10</v>
      </c>
      <c r="J2" s="197"/>
      <c r="K2" s="197"/>
      <c r="L2" s="135" t="s">
        <v>103</v>
      </c>
      <c r="M2" s="196" t="s">
        <v>11</v>
      </c>
      <c r="N2" s="197"/>
      <c r="O2" s="197"/>
      <c r="P2" s="198"/>
      <c r="Q2" s="135" t="s">
        <v>104</v>
      </c>
      <c r="R2" s="197" t="s">
        <v>12</v>
      </c>
      <c r="S2" s="197"/>
      <c r="T2" s="198"/>
      <c r="U2" s="135" t="s">
        <v>105</v>
      </c>
      <c r="V2" s="196" t="s">
        <v>13</v>
      </c>
      <c r="W2" s="197"/>
      <c r="X2" s="197"/>
      <c r="Y2" s="198"/>
      <c r="Z2" s="196" t="s">
        <v>14</v>
      </c>
      <c r="AA2" s="197"/>
      <c r="AB2" s="197"/>
      <c r="AC2" s="198"/>
      <c r="AD2" s="196" t="s">
        <v>15</v>
      </c>
      <c r="AE2" s="197"/>
      <c r="AF2" s="197"/>
      <c r="AG2" s="198"/>
      <c r="AH2" s="135" t="s">
        <v>106</v>
      </c>
      <c r="AI2" s="196" t="s">
        <v>16</v>
      </c>
      <c r="AJ2" s="197"/>
      <c r="AK2" s="198"/>
      <c r="AL2" s="135" t="s">
        <v>107</v>
      </c>
      <c r="AM2" s="196" t="s">
        <v>17</v>
      </c>
      <c r="AN2" s="197"/>
      <c r="AO2" s="197"/>
      <c r="AP2" s="198"/>
      <c r="AQ2" s="135" t="s">
        <v>108</v>
      </c>
      <c r="AR2" s="196" t="s">
        <v>18</v>
      </c>
      <c r="AS2" s="197"/>
      <c r="AT2" s="198"/>
      <c r="AU2" s="135" t="s">
        <v>109</v>
      </c>
      <c r="AV2" s="196" t="s">
        <v>19</v>
      </c>
      <c r="AW2" s="197"/>
      <c r="AX2" s="197"/>
      <c r="AY2" s="198"/>
      <c r="AZ2" s="196" t="s">
        <v>20</v>
      </c>
      <c r="BA2" s="197"/>
      <c r="BB2" s="197"/>
      <c r="BC2" s="198"/>
      <c r="BD2" s="199" t="s">
        <v>21</v>
      </c>
    </row>
    <row r="3" spans="1:57" ht="16.5" thickBot="1" x14ac:dyDescent="0.25">
      <c r="A3" s="194"/>
      <c r="B3" s="194"/>
      <c r="C3" s="194"/>
      <c r="D3" s="202" t="s">
        <v>22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4"/>
      <c r="BD3" s="200"/>
    </row>
    <row r="4" spans="1:57" s="86" customFormat="1" ht="20.25" customHeight="1" thickBot="1" x14ac:dyDescent="0.25">
      <c r="A4" s="195"/>
      <c r="B4" s="195"/>
      <c r="C4" s="195"/>
      <c r="D4" s="81">
        <v>36</v>
      </c>
      <c r="E4" s="81">
        <v>37</v>
      </c>
      <c r="F4" s="81">
        <v>38</v>
      </c>
      <c r="G4" s="81">
        <v>39</v>
      </c>
      <c r="H4" s="81">
        <v>40</v>
      </c>
      <c r="I4" s="81">
        <v>41</v>
      </c>
      <c r="J4" s="81">
        <v>42</v>
      </c>
      <c r="K4" s="82">
        <v>43</v>
      </c>
      <c r="L4" s="82">
        <v>44</v>
      </c>
      <c r="M4" s="82">
        <v>45</v>
      </c>
      <c r="N4" s="82">
        <v>46</v>
      </c>
      <c r="O4" s="82">
        <v>47</v>
      </c>
      <c r="P4" s="82">
        <v>48</v>
      </c>
      <c r="Q4" s="82">
        <v>49</v>
      </c>
      <c r="R4" s="82">
        <v>50</v>
      </c>
      <c r="S4" s="82">
        <v>51</v>
      </c>
      <c r="T4" s="82">
        <v>52</v>
      </c>
      <c r="U4" s="83">
        <v>1</v>
      </c>
      <c r="V4" s="83">
        <v>2</v>
      </c>
      <c r="W4" s="83">
        <v>3</v>
      </c>
      <c r="X4" s="83">
        <v>4</v>
      </c>
      <c r="Y4" s="83">
        <v>5</v>
      </c>
      <c r="Z4" s="83">
        <v>6</v>
      </c>
      <c r="AA4" s="83">
        <v>7</v>
      </c>
      <c r="AB4" s="83">
        <v>8</v>
      </c>
      <c r="AC4" s="83">
        <v>9</v>
      </c>
      <c r="AD4" s="82">
        <v>10</v>
      </c>
      <c r="AE4" s="82">
        <v>11</v>
      </c>
      <c r="AF4" s="82">
        <v>12</v>
      </c>
      <c r="AG4" s="82">
        <v>13</v>
      </c>
      <c r="AH4" s="82">
        <v>14</v>
      </c>
      <c r="AI4" s="82">
        <v>15</v>
      </c>
      <c r="AJ4" s="82">
        <v>16</v>
      </c>
      <c r="AK4" s="82">
        <v>17</v>
      </c>
      <c r="AL4" s="82">
        <v>18</v>
      </c>
      <c r="AM4" s="82">
        <v>19</v>
      </c>
      <c r="AN4" s="82">
        <v>20</v>
      </c>
      <c r="AO4" s="82">
        <v>21</v>
      </c>
      <c r="AP4" s="82">
        <v>22</v>
      </c>
      <c r="AQ4" s="82">
        <v>23</v>
      </c>
      <c r="AR4" s="82">
        <v>24</v>
      </c>
      <c r="AS4" s="84">
        <v>25</v>
      </c>
      <c r="AT4" s="84">
        <v>26</v>
      </c>
      <c r="AU4" s="82">
        <v>27</v>
      </c>
      <c r="AV4" s="82">
        <v>28</v>
      </c>
      <c r="AW4" s="82">
        <v>29</v>
      </c>
      <c r="AX4" s="82">
        <v>30</v>
      </c>
      <c r="AY4" s="82">
        <v>31</v>
      </c>
      <c r="AZ4" s="82">
        <v>32</v>
      </c>
      <c r="BA4" s="82">
        <v>33</v>
      </c>
      <c r="BB4" s="82">
        <v>34</v>
      </c>
      <c r="BC4" s="82">
        <v>35</v>
      </c>
      <c r="BD4" s="200"/>
      <c r="BE4" s="85"/>
    </row>
    <row r="5" spans="1:57" ht="16.5" thickBot="1" x14ac:dyDescent="0.25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4"/>
      <c r="BD5" s="200"/>
    </row>
    <row r="6" spans="1:57" s="86" customFormat="1" ht="18" customHeight="1" thickBot="1" x14ac:dyDescent="0.25">
      <c r="A6" s="87"/>
      <c r="B6" s="87"/>
      <c r="C6" s="87"/>
      <c r="D6" s="81">
        <v>1</v>
      </c>
      <c r="E6" s="81">
        <v>2</v>
      </c>
      <c r="F6" s="81">
        <v>3</v>
      </c>
      <c r="G6" s="81">
        <v>4</v>
      </c>
      <c r="H6" s="81">
        <v>5</v>
      </c>
      <c r="I6" s="81">
        <v>6</v>
      </c>
      <c r="J6" s="81">
        <v>7</v>
      </c>
      <c r="K6" s="81">
        <v>8</v>
      </c>
      <c r="L6" s="81">
        <v>9</v>
      </c>
      <c r="M6" s="81">
        <v>10</v>
      </c>
      <c r="N6" s="81">
        <v>11</v>
      </c>
      <c r="O6" s="81">
        <v>12</v>
      </c>
      <c r="P6" s="81">
        <v>13</v>
      </c>
      <c r="Q6" s="81">
        <v>14</v>
      </c>
      <c r="R6" s="81">
        <v>15</v>
      </c>
      <c r="S6" s="81">
        <v>16</v>
      </c>
      <c r="T6" s="81">
        <v>17</v>
      </c>
      <c r="U6" s="81">
        <v>18</v>
      </c>
      <c r="V6" s="81">
        <v>19</v>
      </c>
      <c r="W6" s="81">
        <v>20</v>
      </c>
      <c r="X6" s="81">
        <v>21</v>
      </c>
      <c r="Y6" s="81">
        <v>22</v>
      </c>
      <c r="Z6" s="81">
        <v>23</v>
      </c>
      <c r="AA6" s="81">
        <v>24</v>
      </c>
      <c r="AB6" s="81">
        <v>25</v>
      </c>
      <c r="AC6" s="81">
        <v>26</v>
      </c>
      <c r="AD6" s="81">
        <v>27</v>
      </c>
      <c r="AE6" s="81">
        <v>28</v>
      </c>
      <c r="AF6" s="81">
        <v>29</v>
      </c>
      <c r="AG6" s="81">
        <v>30</v>
      </c>
      <c r="AH6" s="81">
        <v>31</v>
      </c>
      <c r="AI6" s="81">
        <v>32</v>
      </c>
      <c r="AJ6" s="81">
        <v>33</v>
      </c>
      <c r="AK6" s="81">
        <v>34</v>
      </c>
      <c r="AL6" s="81">
        <v>35</v>
      </c>
      <c r="AM6" s="81">
        <v>36</v>
      </c>
      <c r="AN6" s="81">
        <v>37</v>
      </c>
      <c r="AO6" s="81">
        <v>38</v>
      </c>
      <c r="AP6" s="81">
        <v>39</v>
      </c>
      <c r="AQ6" s="81">
        <v>40</v>
      </c>
      <c r="AR6" s="81">
        <v>41</v>
      </c>
      <c r="AS6" s="88">
        <v>42</v>
      </c>
      <c r="AT6" s="88">
        <v>43</v>
      </c>
      <c r="AU6" s="81">
        <v>44</v>
      </c>
      <c r="AV6" s="81">
        <v>45</v>
      </c>
      <c r="AW6" s="81">
        <v>46</v>
      </c>
      <c r="AX6" s="81">
        <v>47</v>
      </c>
      <c r="AY6" s="81">
        <v>48</v>
      </c>
      <c r="AZ6" s="81">
        <v>49</v>
      </c>
      <c r="BA6" s="81">
        <v>50</v>
      </c>
      <c r="BB6" s="81">
        <v>51</v>
      </c>
      <c r="BC6" s="81">
        <v>52</v>
      </c>
      <c r="BD6" s="201"/>
      <c r="BE6" s="85"/>
    </row>
    <row r="7" spans="1:57" ht="19.5" customHeight="1" thickBot="1" x14ac:dyDescent="0.25">
      <c r="A7" s="89" t="s">
        <v>5</v>
      </c>
      <c r="B7" s="90" t="s">
        <v>23</v>
      </c>
      <c r="C7" s="91" t="s">
        <v>24</v>
      </c>
      <c r="D7" s="21">
        <f>D8+D19+D26</f>
        <v>36</v>
      </c>
      <c r="E7" s="21">
        <f>E8+E19+E26</f>
        <v>36</v>
      </c>
      <c r="F7" s="21">
        <f>F8+F19+F26</f>
        <v>36</v>
      </c>
      <c r="G7" s="21">
        <f>G8+G19+G26</f>
        <v>36</v>
      </c>
      <c r="H7" s="21">
        <f>H8+H19+H26</f>
        <v>36</v>
      </c>
      <c r="I7" s="21">
        <f>I8+I19+I26</f>
        <v>36</v>
      </c>
      <c r="J7" s="21">
        <f>J8+J19+J26</f>
        <v>36</v>
      </c>
      <c r="K7" s="21">
        <f>K8+K19+K26</f>
        <v>36</v>
      </c>
      <c r="L7" s="21">
        <f>L8+L19+L26</f>
        <v>36</v>
      </c>
      <c r="M7" s="21">
        <f>M8+M19+M26</f>
        <v>36</v>
      </c>
      <c r="N7" s="21">
        <f>N8+N19+N26</f>
        <v>36</v>
      </c>
      <c r="O7" s="21">
        <f>O8+O19+O26</f>
        <v>36</v>
      </c>
      <c r="P7" s="21">
        <f>P8+P19+P26</f>
        <v>36</v>
      </c>
      <c r="Q7" s="21">
        <f>Q8+Q19+Q26</f>
        <v>36</v>
      </c>
      <c r="R7" s="21">
        <f>R8+R19+R26</f>
        <v>36</v>
      </c>
      <c r="S7" s="21">
        <f>S8+S19+S26</f>
        <v>36</v>
      </c>
      <c r="T7" s="21">
        <f>T8+T19+T26</f>
        <v>36</v>
      </c>
      <c r="U7" s="92" t="s">
        <v>39</v>
      </c>
      <c r="V7" s="92" t="s">
        <v>39</v>
      </c>
      <c r="W7" s="21">
        <f>W8+W19+W26</f>
        <v>36</v>
      </c>
      <c r="X7" s="21">
        <f>X8+X19+X26</f>
        <v>36</v>
      </c>
      <c r="Y7" s="21">
        <f>Y8+Y19+Y26</f>
        <v>36</v>
      </c>
      <c r="Z7" s="21">
        <f>Z8+Z19+Z26</f>
        <v>36</v>
      </c>
      <c r="AA7" s="21">
        <f>AA8+AA19+AA26</f>
        <v>36</v>
      </c>
      <c r="AB7" s="21">
        <f>AB8+AB19+AB26</f>
        <v>36</v>
      </c>
      <c r="AC7" s="21">
        <f>AC8+AC19+AC26</f>
        <v>36</v>
      </c>
      <c r="AD7" s="21">
        <f>AD8+AD19+AD26</f>
        <v>36</v>
      </c>
      <c r="AE7" s="21">
        <f>AE8+AE19+AE26</f>
        <v>36</v>
      </c>
      <c r="AF7" s="21">
        <f>AF8+AF19+AF26</f>
        <v>36</v>
      </c>
      <c r="AG7" s="21">
        <f>AG8+AG19+AG26</f>
        <v>36</v>
      </c>
      <c r="AH7" s="21">
        <f>AH8+AH19+AH26</f>
        <v>36</v>
      </c>
      <c r="AI7" s="21">
        <f>AI8+AI19+AI26</f>
        <v>36</v>
      </c>
      <c r="AJ7" s="21">
        <f>AJ8+AJ19+AJ26</f>
        <v>36</v>
      </c>
      <c r="AK7" s="21">
        <f>AK8+AK19+AK26</f>
        <v>36</v>
      </c>
      <c r="AL7" s="21">
        <f>AL8+AL19+AL26</f>
        <v>36</v>
      </c>
      <c r="AM7" s="21">
        <f>AM8+AM19+AM26</f>
        <v>36</v>
      </c>
      <c r="AN7" s="21">
        <f>AN8+AN19+AN26</f>
        <v>36</v>
      </c>
      <c r="AO7" s="21">
        <f>AO8+AO19+AO26</f>
        <v>36</v>
      </c>
      <c r="AP7" s="21">
        <f>AP8+AP19+AP26</f>
        <v>36</v>
      </c>
      <c r="AQ7" s="21">
        <f>AQ8+AQ19+AQ26</f>
        <v>36</v>
      </c>
      <c r="AR7" s="21">
        <f>AR8+AR19+AR26</f>
        <v>36</v>
      </c>
      <c r="AS7" s="22"/>
      <c r="AT7" s="22"/>
      <c r="AU7" s="92" t="s">
        <v>39</v>
      </c>
      <c r="AV7" s="92" t="s">
        <v>39</v>
      </c>
      <c r="AW7" s="92" t="s">
        <v>39</v>
      </c>
      <c r="AX7" s="92" t="s">
        <v>39</v>
      </c>
      <c r="AY7" s="92" t="s">
        <v>39</v>
      </c>
      <c r="AZ7" s="92" t="s">
        <v>39</v>
      </c>
      <c r="BA7" s="92" t="s">
        <v>39</v>
      </c>
      <c r="BB7" s="92" t="s">
        <v>39</v>
      </c>
      <c r="BC7" s="92" t="s">
        <v>39</v>
      </c>
      <c r="BD7" s="21">
        <f t="shared" ref="BD7:BD13" si="0">SUM(D7:BC7)</f>
        <v>1404</v>
      </c>
    </row>
    <row r="8" spans="1:57" ht="49.5" customHeight="1" thickBot="1" x14ac:dyDescent="0.25">
      <c r="A8" s="89" t="s">
        <v>78</v>
      </c>
      <c r="B8" s="89" t="s">
        <v>110</v>
      </c>
      <c r="C8" s="93" t="s">
        <v>24</v>
      </c>
      <c r="D8" s="94">
        <f>D9+D11+D13+D14+D15+D16+D17+D18+D12</f>
        <v>18</v>
      </c>
      <c r="E8" s="94">
        <f>E9+E11+E13+E14+E15+E16+E17+E18+E12</f>
        <v>20</v>
      </c>
      <c r="F8" s="94">
        <f>F9+F11+F13+F14+F15+F16+F17+F18+F12</f>
        <v>18</v>
      </c>
      <c r="G8" s="94">
        <f>G9+G11+G13+G14+G15+G16+G17+G18+G12</f>
        <v>20</v>
      </c>
      <c r="H8" s="94">
        <f>H9+H11+H13+H14+H15+H16+H17+H18+H12</f>
        <v>18</v>
      </c>
      <c r="I8" s="94">
        <f>I9+I11+I13+I14+I15+I16+I17+I18+I12</f>
        <v>20</v>
      </c>
      <c r="J8" s="94">
        <f>J9+J11+J13+J14+J15+J16+J17+J18+J12</f>
        <v>18</v>
      </c>
      <c r="K8" s="94">
        <f>K9+K11+K13+K14+K15+K16+K17+K18+K12</f>
        <v>20</v>
      </c>
      <c r="L8" s="94">
        <f>L9+L11+L13+L14+L15+L16+L17+L18+L12</f>
        <v>18</v>
      </c>
      <c r="M8" s="94">
        <f>M9+M11+M13+M14+M15+M16+M17+M18+M12</f>
        <v>20</v>
      </c>
      <c r="N8" s="94">
        <f>N9+N11+N13+N14+N15+N16+N17+N18+N12</f>
        <v>18</v>
      </c>
      <c r="O8" s="94">
        <f>O9+O11+O13+O14+O15+O16+O17+O18+O12</f>
        <v>20</v>
      </c>
      <c r="P8" s="94">
        <f>P9+P11+P13+P14+P15+P16+P17+P18+P12</f>
        <v>18</v>
      </c>
      <c r="Q8" s="94">
        <f>Q9+Q11+Q13+Q14+Q15+Q16+Q17+Q18+Q12</f>
        <v>20</v>
      </c>
      <c r="R8" s="94">
        <f>R9+R11+R13+R14+R15+R16+R17+R18+R12</f>
        <v>18</v>
      </c>
      <c r="S8" s="94">
        <f>S9+S11+S13+S14+S15+S16+S17+S18+S12</f>
        <v>20</v>
      </c>
      <c r="T8" s="94">
        <f>T9+T11+T13+T14+T15+T16+T17+T18+T12</f>
        <v>19</v>
      </c>
      <c r="U8" s="95" t="s">
        <v>39</v>
      </c>
      <c r="V8" s="95" t="s">
        <v>39</v>
      </c>
      <c r="W8" s="94">
        <f>W9+W11+W13+W14+W15+W16+W17+W18+W12</f>
        <v>20</v>
      </c>
      <c r="X8" s="94">
        <f>X9+X11+X13+X14+X15+X16+X17+X18+X12</f>
        <v>22</v>
      </c>
      <c r="Y8" s="94">
        <f>Y9+Y11+Y13+Y14+Y15+Y16+Y17+Y18+Y12</f>
        <v>20</v>
      </c>
      <c r="Z8" s="94">
        <f>Z9+Z11+Z13+Z14+Z15+Z16+Z17+Z18+Z12</f>
        <v>22</v>
      </c>
      <c r="AA8" s="94">
        <f>AA9+AA11+AA13+AA14+AA15+AA16+AA17+AA18+AA12</f>
        <v>20</v>
      </c>
      <c r="AB8" s="94">
        <f>AB9+AB11+AB13+AB14+AB15+AB16+AB17+AB18+AB12</f>
        <v>22</v>
      </c>
      <c r="AC8" s="94">
        <f>AC9+AC11+AC13+AC14+AC15+AC16+AC17+AC18+AC12</f>
        <v>20</v>
      </c>
      <c r="AD8" s="94">
        <f>AD9+AD11+AD13+AD14+AD15+AD16+AD17+AD18+AD12</f>
        <v>22</v>
      </c>
      <c r="AE8" s="94">
        <f>AE9+AE11+AE13+AE14+AE15+AE16+AE17+AE18+AE12</f>
        <v>20</v>
      </c>
      <c r="AF8" s="94">
        <f>AF9+AF11+AF13+AF14+AF15+AF16+AF17+AF18+AF12</f>
        <v>22</v>
      </c>
      <c r="AG8" s="94">
        <f>AG9+AG11+AG13+AG14+AG15+AG16+AG17+AG18+AG12</f>
        <v>20</v>
      </c>
      <c r="AH8" s="94">
        <f>AH9+AH11+AH13+AH14+AH15+AH16+AH17+AH18+AH12</f>
        <v>22</v>
      </c>
      <c r="AI8" s="94">
        <f>AI9+AI11+AI13+AI14+AI15+AI16+AI17+AI18+AI12</f>
        <v>20</v>
      </c>
      <c r="AJ8" s="94">
        <f>AJ9+AJ11+AJ13+AJ14+AJ15+AJ16+AJ17+AJ18+AJ12</f>
        <v>24</v>
      </c>
      <c r="AK8" s="94">
        <f>AK9+AK11+AK13+AK14+AK15+AK16+AK17+AK18+AK12</f>
        <v>20</v>
      </c>
      <c r="AL8" s="94">
        <f>AL9+AL11+AL13+AL14+AL15+AL16+AL17+AL18+AL12</f>
        <v>24</v>
      </c>
      <c r="AM8" s="94">
        <f>AM9+AM11+AM13+AM14+AM15+AM16+AM17+AM18+AM12</f>
        <v>20</v>
      </c>
      <c r="AN8" s="94">
        <f>AN9+AN11+AN13+AN14+AN15+AN16+AN17+AN18+AN12</f>
        <v>23</v>
      </c>
      <c r="AO8" s="94">
        <f>AO9+AO11+AO13+AO14+AO15+AO16+AO17+AO18+AO12</f>
        <v>21</v>
      </c>
      <c r="AP8" s="94">
        <f>AP9+AP11+AP13+AP14+AP15+AP16+AP17+AP18+AP12</f>
        <v>24</v>
      </c>
      <c r="AQ8" s="94">
        <f>AQ9+AQ11+AQ13+AQ14+AQ15+AQ16+AQ17+AQ18+AQ12</f>
        <v>19</v>
      </c>
      <c r="AR8" s="94">
        <f>AR9+AR11+AR13+AR14+AR15+AR16+AR17+AR18+AR12</f>
        <v>24</v>
      </c>
      <c r="AS8" s="94"/>
      <c r="AT8" s="94"/>
      <c r="AU8" s="92" t="s">
        <v>39</v>
      </c>
      <c r="AV8" s="92" t="s">
        <v>39</v>
      </c>
      <c r="AW8" s="92" t="s">
        <v>39</v>
      </c>
      <c r="AX8" s="92" t="s">
        <v>39</v>
      </c>
      <c r="AY8" s="92" t="s">
        <v>39</v>
      </c>
      <c r="AZ8" s="92" t="s">
        <v>39</v>
      </c>
      <c r="BA8" s="92" t="s">
        <v>39</v>
      </c>
      <c r="BB8" s="92" t="s">
        <v>39</v>
      </c>
      <c r="BC8" s="92" t="s">
        <v>39</v>
      </c>
      <c r="BD8" s="24">
        <f t="shared" si="0"/>
        <v>794</v>
      </c>
    </row>
    <row r="9" spans="1:57" ht="20.25" customHeight="1" thickBot="1" x14ac:dyDescent="0.25">
      <c r="A9" s="205" t="s">
        <v>123</v>
      </c>
      <c r="B9" s="207" t="s">
        <v>111</v>
      </c>
      <c r="C9" s="96" t="s">
        <v>24</v>
      </c>
      <c r="D9" s="23">
        <v>2</v>
      </c>
      <c r="E9" s="23">
        <v>2</v>
      </c>
      <c r="F9" s="23">
        <v>2</v>
      </c>
      <c r="G9" s="23">
        <v>2</v>
      </c>
      <c r="H9" s="23">
        <v>2</v>
      </c>
      <c r="I9" s="23">
        <v>2</v>
      </c>
      <c r="J9" s="23">
        <v>2</v>
      </c>
      <c r="K9" s="23">
        <v>2</v>
      </c>
      <c r="L9" s="23">
        <v>2</v>
      </c>
      <c r="M9" s="23">
        <v>2</v>
      </c>
      <c r="N9" s="23">
        <v>2</v>
      </c>
      <c r="O9" s="23">
        <v>2</v>
      </c>
      <c r="P9" s="23">
        <v>2</v>
      </c>
      <c r="Q9" s="23">
        <v>2</v>
      </c>
      <c r="R9" s="23">
        <v>2</v>
      </c>
      <c r="S9" s="23">
        <v>2</v>
      </c>
      <c r="T9" s="23">
        <v>2</v>
      </c>
      <c r="U9" s="97" t="s">
        <v>39</v>
      </c>
      <c r="V9" s="97" t="s">
        <v>39</v>
      </c>
      <c r="W9" s="30">
        <v>2</v>
      </c>
      <c r="X9" s="27">
        <v>2</v>
      </c>
      <c r="Y9" s="30">
        <v>2</v>
      </c>
      <c r="Z9" s="27">
        <v>2</v>
      </c>
      <c r="AA9" s="30">
        <v>2</v>
      </c>
      <c r="AB9" s="27">
        <v>2</v>
      </c>
      <c r="AC9" s="30">
        <v>2</v>
      </c>
      <c r="AD9" s="27">
        <v>2</v>
      </c>
      <c r="AE9" s="30">
        <v>2</v>
      </c>
      <c r="AF9" s="27">
        <v>2</v>
      </c>
      <c r="AG9" s="30">
        <v>2</v>
      </c>
      <c r="AH9" s="27">
        <v>2</v>
      </c>
      <c r="AI9" s="30">
        <v>2</v>
      </c>
      <c r="AJ9" s="27">
        <v>2</v>
      </c>
      <c r="AK9" s="30">
        <v>2</v>
      </c>
      <c r="AL9" s="27">
        <v>2</v>
      </c>
      <c r="AM9" s="30">
        <v>2</v>
      </c>
      <c r="AN9" s="27">
        <v>2</v>
      </c>
      <c r="AO9" s="30">
        <v>2</v>
      </c>
      <c r="AP9" s="27">
        <v>2</v>
      </c>
      <c r="AQ9" s="28">
        <v>2</v>
      </c>
      <c r="AR9" s="28">
        <v>2</v>
      </c>
      <c r="AS9" s="132"/>
      <c r="AT9" s="132"/>
      <c r="AU9" s="98" t="s">
        <v>39</v>
      </c>
      <c r="AV9" s="98" t="s">
        <v>39</v>
      </c>
      <c r="AW9" s="98" t="s">
        <v>39</v>
      </c>
      <c r="AX9" s="98" t="s">
        <v>39</v>
      </c>
      <c r="AY9" s="98" t="s">
        <v>39</v>
      </c>
      <c r="AZ9" s="98" t="s">
        <v>39</v>
      </c>
      <c r="BA9" s="98" t="s">
        <v>39</v>
      </c>
      <c r="BB9" s="98" t="s">
        <v>39</v>
      </c>
      <c r="BC9" s="98" t="s">
        <v>39</v>
      </c>
      <c r="BD9" s="54">
        <f t="shared" si="0"/>
        <v>78</v>
      </c>
    </row>
    <row r="10" spans="1:57" ht="35.25" customHeight="1" thickBot="1" x14ac:dyDescent="0.25">
      <c r="A10" s="206"/>
      <c r="B10" s="208"/>
      <c r="C10" s="96" t="s">
        <v>157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97"/>
      <c r="V10" s="9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8"/>
      <c r="AR10" s="28"/>
      <c r="AS10" s="132">
        <v>26</v>
      </c>
      <c r="AT10" s="132"/>
      <c r="AU10" s="98"/>
      <c r="AV10" s="98"/>
      <c r="AW10" s="98"/>
      <c r="AX10" s="98"/>
      <c r="AY10" s="98"/>
      <c r="AZ10" s="98"/>
      <c r="BA10" s="98"/>
      <c r="BB10" s="98"/>
      <c r="BC10" s="98"/>
      <c r="BD10" s="54">
        <f t="shared" si="0"/>
        <v>26</v>
      </c>
    </row>
    <row r="11" spans="1:57" ht="20.25" customHeight="1" thickBot="1" x14ac:dyDescent="0.25">
      <c r="A11" s="99" t="s">
        <v>79</v>
      </c>
      <c r="B11" s="100" t="s">
        <v>92</v>
      </c>
      <c r="C11" s="96" t="s">
        <v>24</v>
      </c>
      <c r="D11" s="30">
        <v>4</v>
      </c>
      <c r="E11" s="30">
        <v>2</v>
      </c>
      <c r="F11" s="30">
        <v>4</v>
      </c>
      <c r="G11" s="30">
        <v>2</v>
      </c>
      <c r="H11" s="30">
        <v>4</v>
      </c>
      <c r="I11" s="30">
        <v>2</v>
      </c>
      <c r="J11" s="31">
        <v>4</v>
      </c>
      <c r="K11" s="31">
        <v>2</v>
      </c>
      <c r="L11" s="31">
        <v>4</v>
      </c>
      <c r="M11" s="31">
        <v>2</v>
      </c>
      <c r="N11" s="31">
        <v>4</v>
      </c>
      <c r="O11" s="31">
        <v>2</v>
      </c>
      <c r="P11" s="31">
        <v>4</v>
      </c>
      <c r="Q11" s="30">
        <v>2</v>
      </c>
      <c r="R11" s="30">
        <v>4</v>
      </c>
      <c r="S11" s="30">
        <v>2</v>
      </c>
      <c r="T11" s="30">
        <v>3</v>
      </c>
      <c r="U11" s="97" t="s">
        <v>39</v>
      </c>
      <c r="V11" s="97" t="s">
        <v>39</v>
      </c>
      <c r="W11" s="30">
        <v>2</v>
      </c>
      <c r="X11" s="27">
        <v>4</v>
      </c>
      <c r="Y11" s="30">
        <v>2</v>
      </c>
      <c r="Z11" s="27">
        <v>4</v>
      </c>
      <c r="AA11" s="30">
        <v>2</v>
      </c>
      <c r="AB11" s="27">
        <v>4</v>
      </c>
      <c r="AC11" s="30">
        <v>2</v>
      </c>
      <c r="AD11" s="27">
        <v>4</v>
      </c>
      <c r="AE11" s="30">
        <v>2</v>
      </c>
      <c r="AF11" s="27">
        <v>4</v>
      </c>
      <c r="AG11" s="30">
        <v>2</v>
      </c>
      <c r="AH11" s="27">
        <v>4</v>
      </c>
      <c r="AI11" s="30">
        <v>2</v>
      </c>
      <c r="AJ11" s="27">
        <v>4</v>
      </c>
      <c r="AK11" s="30">
        <v>2</v>
      </c>
      <c r="AL11" s="27">
        <v>4</v>
      </c>
      <c r="AM11" s="30">
        <v>2</v>
      </c>
      <c r="AN11" s="27">
        <v>4</v>
      </c>
      <c r="AO11" s="54">
        <v>2</v>
      </c>
      <c r="AP11" s="28">
        <v>4</v>
      </c>
      <c r="AQ11" s="28">
        <v>2</v>
      </c>
      <c r="AR11" s="28">
        <v>4</v>
      </c>
      <c r="AS11" s="132"/>
      <c r="AT11" s="132"/>
      <c r="AU11" s="98" t="s">
        <v>39</v>
      </c>
      <c r="AV11" s="98" t="s">
        <v>39</v>
      </c>
      <c r="AW11" s="98" t="s">
        <v>39</v>
      </c>
      <c r="AX11" s="98" t="s">
        <v>39</v>
      </c>
      <c r="AY11" s="98" t="s">
        <v>39</v>
      </c>
      <c r="AZ11" s="98" t="s">
        <v>39</v>
      </c>
      <c r="BA11" s="98" t="s">
        <v>39</v>
      </c>
      <c r="BB11" s="98" t="s">
        <v>39</v>
      </c>
      <c r="BC11" s="98" t="s">
        <v>39</v>
      </c>
      <c r="BD11" s="24">
        <f t="shared" si="0"/>
        <v>117</v>
      </c>
    </row>
    <row r="12" spans="1:57" ht="20.25" customHeight="1" thickBot="1" x14ac:dyDescent="0.25">
      <c r="A12" s="99" t="s">
        <v>93</v>
      </c>
      <c r="B12" s="101" t="s">
        <v>112</v>
      </c>
      <c r="C12" s="96" t="s">
        <v>24</v>
      </c>
      <c r="D12" s="23"/>
      <c r="E12" s="23"/>
      <c r="F12" s="23"/>
      <c r="G12" s="23"/>
      <c r="H12" s="23"/>
      <c r="I12" s="23"/>
      <c r="J12" s="23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97" t="s">
        <v>39</v>
      </c>
      <c r="V12" s="97" t="s">
        <v>39</v>
      </c>
      <c r="W12" s="27">
        <v>2</v>
      </c>
      <c r="X12" s="27">
        <v>2</v>
      </c>
      <c r="Y12" s="27">
        <v>2</v>
      </c>
      <c r="Z12" s="27">
        <v>2</v>
      </c>
      <c r="AA12" s="27">
        <v>2</v>
      </c>
      <c r="AB12" s="27">
        <v>2</v>
      </c>
      <c r="AC12" s="27">
        <v>2</v>
      </c>
      <c r="AD12" s="27">
        <v>2</v>
      </c>
      <c r="AE12" s="27">
        <v>2</v>
      </c>
      <c r="AF12" s="27">
        <v>2</v>
      </c>
      <c r="AG12" s="27">
        <v>2</v>
      </c>
      <c r="AH12" s="27">
        <v>2</v>
      </c>
      <c r="AI12" s="27">
        <v>2</v>
      </c>
      <c r="AJ12" s="27">
        <v>2</v>
      </c>
      <c r="AK12" s="27">
        <v>2</v>
      </c>
      <c r="AL12" s="27">
        <v>2</v>
      </c>
      <c r="AM12" s="27">
        <v>2</v>
      </c>
      <c r="AN12" s="27">
        <v>1</v>
      </c>
      <c r="AO12" s="27"/>
      <c r="AP12" s="27"/>
      <c r="AQ12" s="27"/>
      <c r="AR12" s="27"/>
      <c r="AS12" s="132"/>
      <c r="AT12" s="132"/>
      <c r="AU12" s="98" t="s">
        <v>39</v>
      </c>
      <c r="AV12" s="98" t="s">
        <v>39</v>
      </c>
      <c r="AW12" s="98" t="s">
        <v>39</v>
      </c>
      <c r="AX12" s="98" t="s">
        <v>39</v>
      </c>
      <c r="AY12" s="98" t="s">
        <v>39</v>
      </c>
      <c r="AZ12" s="98" t="s">
        <v>39</v>
      </c>
      <c r="BA12" s="98" t="s">
        <v>39</v>
      </c>
      <c r="BB12" s="98" t="s">
        <v>39</v>
      </c>
      <c r="BC12" s="98" t="s">
        <v>39</v>
      </c>
      <c r="BD12" s="102">
        <f>SUM(D12:BC12)</f>
        <v>35</v>
      </c>
    </row>
    <row r="13" spans="1:57" ht="20.25" customHeight="1" thickBot="1" x14ac:dyDescent="0.25">
      <c r="A13" s="99" t="s">
        <v>80</v>
      </c>
      <c r="B13" s="101" t="s">
        <v>0</v>
      </c>
      <c r="C13" s="96" t="s">
        <v>24</v>
      </c>
      <c r="D13" s="30">
        <v>2</v>
      </c>
      <c r="E13" s="30">
        <v>4</v>
      </c>
      <c r="F13" s="30">
        <v>2</v>
      </c>
      <c r="G13" s="30">
        <v>4</v>
      </c>
      <c r="H13" s="30">
        <v>2</v>
      </c>
      <c r="I13" s="30">
        <v>4</v>
      </c>
      <c r="J13" s="31">
        <v>2</v>
      </c>
      <c r="K13" s="31">
        <v>4</v>
      </c>
      <c r="L13" s="31">
        <v>2</v>
      </c>
      <c r="M13" s="31">
        <v>4</v>
      </c>
      <c r="N13" s="31">
        <v>2</v>
      </c>
      <c r="O13" s="31">
        <v>4</v>
      </c>
      <c r="P13" s="31">
        <v>2</v>
      </c>
      <c r="Q13" s="30">
        <v>4</v>
      </c>
      <c r="R13" s="30">
        <v>2</v>
      </c>
      <c r="S13" s="30">
        <v>4</v>
      </c>
      <c r="T13" s="30">
        <v>3</v>
      </c>
      <c r="U13" s="97" t="s">
        <v>39</v>
      </c>
      <c r="V13" s="97" t="s">
        <v>39</v>
      </c>
      <c r="W13" s="30">
        <v>4</v>
      </c>
      <c r="X13" s="27">
        <v>2</v>
      </c>
      <c r="Y13" s="30">
        <v>4</v>
      </c>
      <c r="Z13" s="27">
        <v>2</v>
      </c>
      <c r="AA13" s="30">
        <v>4</v>
      </c>
      <c r="AB13" s="27">
        <v>2</v>
      </c>
      <c r="AC13" s="30">
        <v>4</v>
      </c>
      <c r="AD13" s="27">
        <v>2</v>
      </c>
      <c r="AE13" s="30">
        <v>4</v>
      </c>
      <c r="AF13" s="27">
        <v>2</v>
      </c>
      <c r="AG13" s="30">
        <v>4</v>
      </c>
      <c r="AH13" s="27">
        <v>2</v>
      </c>
      <c r="AI13" s="30">
        <v>4</v>
      </c>
      <c r="AJ13" s="27">
        <v>2</v>
      </c>
      <c r="AK13" s="30">
        <v>4</v>
      </c>
      <c r="AL13" s="27">
        <v>2</v>
      </c>
      <c r="AM13" s="30">
        <v>4</v>
      </c>
      <c r="AN13" s="27">
        <v>2</v>
      </c>
      <c r="AO13" s="30">
        <v>4</v>
      </c>
      <c r="AP13" s="27">
        <v>2</v>
      </c>
      <c r="AQ13" s="28">
        <v>4</v>
      </c>
      <c r="AR13" s="28">
        <v>2</v>
      </c>
      <c r="AS13" s="132"/>
      <c r="AT13" s="132"/>
      <c r="AU13" s="98" t="s">
        <v>39</v>
      </c>
      <c r="AV13" s="98" t="s">
        <v>39</v>
      </c>
      <c r="AW13" s="98" t="s">
        <v>39</v>
      </c>
      <c r="AX13" s="98" t="s">
        <v>39</v>
      </c>
      <c r="AY13" s="98" t="s">
        <v>39</v>
      </c>
      <c r="AZ13" s="98" t="s">
        <v>39</v>
      </c>
      <c r="BA13" s="98" t="s">
        <v>39</v>
      </c>
      <c r="BB13" s="98" t="s">
        <v>39</v>
      </c>
      <c r="BC13" s="98" t="s">
        <v>39</v>
      </c>
      <c r="BD13" s="54">
        <f t="shared" si="0"/>
        <v>117</v>
      </c>
    </row>
    <row r="14" spans="1:57" ht="20.25" customHeight="1" thickBot="1" x14ac:dyDescent="0.25">
      <c r="A14" s="99" t="s">
        <v>81</v>
      </c>
      <c r="B14" s="101" t="s">
        <v>1</v>
      </c>
      <c r="C14" s="96" t="s">
        <v>24</v>
      </c>
      <c r="D14" s="30">
        <v>2</v>
      </c>
      <c r="E14" s="30">
        <v>4</v>
      </c>
      <c r="F14" s="30">
        <v>2</v>
      </c>
      <c r="G14" s="30">
        <v>4</v>
      </c>
      <c r="H14" s="30">
        <v>2</v>
      </c>
      <c r="I14" s="30">
        <v>4</v>
      </c>
      <c r="J14" s="31">
        <v>2</v>
      </c>
      <c r="K14" s="31">
        <v>4</v>
      </c>
      <c r="L14" s="31">
        <v>2</v>
      </c>
      <c r="M14" s="31">
        <v>4</v>
      </c>
      <c r="N14" s="31">
        <v>2</v>
      </c>
      <c r="O14" s="31">
        <v>4</v>
      </c>
      <c r="P14" s="31">
        <v>2</v>
      </c>
      <c r="Q14" s="31">
        <v>4</v>
      </c>
      <c r="R14" s="31">
        <v>2</v>
      </c>
      <c r="S14" s="31">
        <v>4</v>
      </c>
      <c r="T14" s="31">
        <v>3</v>
      </c>
      <c r="U14" s="97" t="s">
        <v>39</v>
      </c>
      <c r="V14" s="97" t="s">
        <v>39</v>
      </c>
      <c r="W14" s="30">
        <v>2</v>
      </c>
      <c r="X14" s="27">
        <v>4</v>
      </c>
      <c r="Y14" s="30">
        <v>2</v>
      </c>
      <c r="Z14" s="27">
        <v>4</v>
      </c>
      <c r="AA14" s="30">
        <v>2</v>
      </c>
      <c r="AB14" s="27">
        <v>4</v>
      </c>
      <c r="AC14" s="30">
        <v>2</v>
      </c>
      <c r="AD14" s="27">
        <v>4</v>
      </c>
      <c r="AE14" s="30">
        <v>2</v>
      </c>
      <c r="AF14" s="27">
        <v>4</v>
      </c>
      <c r="AG14" s="30">
        <v>2</v>
      </c>
      <c r="AH14" s="27">
        <v>4</v>
      </c>
      <c r="AI14" s="30">
        <v>2</v>
      </c>
      <c r="AJ14" s="27">
        <v>4</v>
      </c>
      <c r="AK14" s="30">
        <v>2</v>
      </c>
      <c r="AL14" s="27">
        <v>4</v>
      </c>
      <c r="AM14" s="30">
        <v>2</v>
      </c>
      <c r="AN14" s="27">
        <v>4</v>
      </c>
      <c r="AO14" s="30">
        <v>2</v>
      </c>
      <c r="AP14" s="27">
        <v>4</v>
      </c>
      <c r="AQ14" s="27">
        <v>2</v>
      </c>
      <c r="AR14" s="27">
        <v>4</v>
      </c>
      <c r="AS14" s="132"/>
      <c r="AT14" s="132"/>
      <c r="AU14" s="98" t="s">
        <v>39</v>
      </c>
      <c r="AV14" s="98" t="s">
        <v>39</v>
      </c>
      <c r="AW14" s="98" t="s">
        <v>39</v>
      </c>
      <c r="AX14" s="98" t="s">
        <v>39</v>
      </c>
      <c r="AY14" s="98" t="s">
        <v>39</v>
      </c>
      <c r="AZ14" s="98" t="s">
        <v>39</v>
      </c>
      <c r="BA14" s="98" t="s">
        <v>39</v>
      </c>
      <c r="BB14" s="98" t="s">
        <v>39</v>
      </c>
      <c r="BC14" s="98" t="s">
        <v>39</v>
      </c>
      <c r="BD14" s="102">
        <f t="shared" ref="BD14:BD25" si="1">SUM(D14:BC14)</f>
        <v>117</v>
      </c>
    </row>
    <row r="15" spans="1:57" s="105" customFormat="1" ht="20.25" customHeight="1" thickBot="1" x14ac:dyDescent="0.25">
      <c r="A15" s="99" t="s">
        <v>87</v>
      </c>
      <c r="B15" s="101" t="s">
        <v>28</v>
      </c>
      <c r="C15" s="103" t="s">
        <v>24</v>
      </c>
      <c r="D15" s="30">
        <v>4</v>
      </c>
      <c r="E15" s="30">
        <v>2</v>
      </c>
      <c r="F15" s="30">
        <v>4</v>
      </c>
      <c r="G15" s="30">
        <v>2</v>
      </c>
      <c r="H15" s="30">
        <v>4</v>
      </c>
      <c r="I15" s="30">
        <v>2</v>
      </c>
      <c r="J15" s="31">
        <v>4</v>
      </c>
      <c r="K15" s="31">
        <v>2</v>
      </c>
      <c r="L15" s="31">
        <v>4</v>
      </c>
      <c r="M15" s="31">
        <v>2</v>
      </c>
      <c r="N15" s="31">
        <v>4</v>
      </c>
      <c r="O15" s="31">
        <v>2</v>
      </c>
      <c r="P15" s="31">
        <v>4</v>
      </c>
      <c r="Q15" s="31">
        <v>2</v>
      </c>
      <c r="R15" s="31">
        <v>4</v>
      </c>
      <c r="S15" s="31">
        <v>2</v>
      </c>
      <c r="T15" s="31">
        <v>3</v>
      </c>
      <c r="U15" s="97" t="s">
        <v>39</v>
      </c>
      <c r="V15" s="97" t="s">
        <v>39</v>
      </c>
      <c r="W15" s="30">
        <v>2</v>
      </c>
      <c r="X15" s="27">
        <v>4</v>
      </c>
      <c r="Y15" s="30">
        <v>2</v>
      </c>
      <c r="Z15" s="27">
        <v>4</v>
      </c>
      <c r="AA15" s="30">
        <v>2</v>
      </c>
      <c r="AB15" s="27">
        <v>4</v>
      </c>
      <c r="AC15" s="30">
        <v>2</v>
      </c>
      <c r="AD15" s="27">
        <v>4</v>
      </c>
      <c r="AE15" s="30">
        <v>2</v>
      </c>
      <c r="AF15" s="27">
        <v>4</v>
      </c>
      <c r="AG15" s="30">
        <v>2</v>
      </c>
      <c r="AH15" s="27">
        <v>4</v>
      </c>
      <c r="AI15" s="30">
        <v>2</v>
      </c>
      <c r="AJ15" s="27">
        <v>4</v>
      </c>
      <c r="AK15" s="30">
        <v>2</v>
      </c>
      <c r="AL15" s="27">
        <v>4</v>
      </c>
      <c r="AM15" s="30">
        <v>2</v>
      </c>
      <c r="AN15" s="27">
        <v>4</v>
      </c>
      <c r="AO15" s="30">
        <v>2</v>
      </c>
      <c r="AP15" s="27">
        <v>4</v>
      </c>
      <c r="AQ15" s="27">
        <v>2</v>
      </c>
      <c r="AR15" s="27">
        <v>4</v>
      </c>
      <c r="AS15" s="132"/>
      <c r="AT15" s="132"/>
      <c r="AU15" s="98" t="s">
        <v>39</v>
      </c>
      <c r="AV15" s="98" t="s">
        <v>39</v>
      </c>
      <c r="AW15" s="98" t="s">
        <v>39</v>
      </c>
      <c r="AX15" s="98" t="s">
        <v>39</v>
      </c>
      <c r="AY15" s="98" t="s">
        <v>39</v>
      </c>
      <c r="AZ15" s="98" t="s">
        <v>39</v>
      </c>
      <c r="BA15" s="98" t="s">
        <v>39</v>
      </c>
      <c r="BB15" s="98" t="s">
        <v>39</v>
      </c>
      <c r="BC15" s="98" t="s">
        <v>39</v>
      </c>
      <c r="BD15" s="102">
        <f t="shared" si="1"/>
        <v>117</v>
      </c>
      <c r="BE15" s="104"/>
    </row>
    <row r="16" spans="1:57" s="105" customFormat="1" ht="33.75" customHeight="1" thickBot="1" x14ac:dyDescent="0.25">
      <c r="A16" s="99" t="s">
        <v>113</v>
      </c>
      <c r="B16" s="100" t="s">
        <v>82</v>
      </c>
      <c r="C16" s="103" t="s">
        <v>24</v>
      </c>
      <c r="D16" s="30">
        <v>2</v>
      </c>
      <c r="E16" s="30">
        <v>2</v>
      </c>
      <c r="F16" s="30">
        <v>2</v>
      </c>
      <c r="G16" s="30">
        <v>2</v>
      </c>
      <c r="H16" s="30">
        <v>2</v>
      </c>
      <c r="I16" s="30">
        <v>2</v>
      </c>
      <c r="J16" s="30">
        <v>2</v>
      </c>
      <c r="K16" s="31">
        <v>2</v>
      </c>
      <c r="L16" s="31">
        <v>2</v>
      </c>
      <c r="M16" s="31">
        <v>2</v>
      </c>
      <c r="N16" s="31">
        <v>2</v>
      </c>
      <c r="O16" s="31">
        <v>2</v>
      </c>
      <c r="P16" s="31">
        <v>2</v>
      </c>
      <c r="Q16" s="31">
        <v>2</v>
      </c>
      <c r="R16" s="31">
        <v>2</v>
      </c>
      <c r="S16" s="31">
        <v>2</v>
      </c>
      <c r="T16" s="26">
        <v>2</v>
      </c>
      <c r="U16" s="97" t="s">
        <v>39</v>
      </c>
      <c r="V16" s="97" t="s">
        <v>39</v>
      </c>
      <c r="W16" s="30">
        <v>2</v>
      </c>
      <c r="X16" s="27"/>
      <c r="Y16" s="30">
        <v>2</v>
      </c>
      <c r="Z16" s="27"/>
      <c r="AA16" s="30">
        <v>2</v>
      </c>
      <c r="AB16" s="27"/>
      <c r="AC16" s="30">
        <v>2</v>
      </c>
      <c r="AD16" s="27"/>
      <c r="AE16" s="30">
        <v>2</v>
      </c>
      <c r="AF16" s="27"/>
      <c r="AG16" s="30">
        <v>2</v>
      </c>
      <c r="AH16" s="27"/>
      <c r="AI16" s="30">
        <v>2</v>
      </c>
      <c r="AJ16" s="27">
        <v>2</v>
      </c>
      <c r="AK16" s="30">
        <v>2</v>
      </c>
      <c r="AL16" s="27">
        <v>2</v>
      </c>
      <c r="AM16" s="30">
        <v>2</v>
      </c>
      <c r="AN16" s="27"/>
      <c r="AO16" s="30">
        <v>3</v>
      </c>
      <c r="AP16" s="27">
        <v>4</v>
      </c>
      <c r="AQ16" s="27">
        <v>3</v>
      </c>
      <c r="AR16" s="27">
        <v>4</v>
      </c>
      <c r="AS16" s="133"/>
      <c r="AT16" s="132"/>
      <c r="AU16" s="98" t="s">
        <v>39</v>
      </c>
      <c r="AV16" s="98" t="s">
        <v>39</v>
      </c>
      <c r="AW16" s="98" t="s">
        <v>39</v>
      </c>
      <c r="AX16" s="98" t="s">
        <v>39</v>
      </c>
      <c r="AY16" s="98" t="s">
        <v>39</v>
      </c>
      <c r="AZ16" s="98" t="s">
        <v>39</v>
      </c>
      <c r="BA16" s="98" t="s">
        <v>39</v>
      </c>
      <c r="BB16" s="98" t="s">
        <v>39</v>
      </c>
      <c r="BC16" s="98" t="s">
        <v>39</v>
      </c>
      <c r="BD16" s="102">
        <f t="shared" si="1"/>
        <v>70</v>
      </c>
      <c r="BE16" s="104"/>
    </row>
    <row r="17" spans="1:100" ht="20.25" customHeight="1" thickBot="1" x14ac:dyDescent="0.25">
      <c r="A17" s="99" t="s">
        <v>114</v>
      </c>
      <c r="B17" s="101" t="s">
        <v>91</v>
      </c>
      <c r="C17" s="96" t="s">
        <v>24</v>
      </c>
      <c r="D17" s="30"/>
      <c r="E17" s="30"/>
      <c r="F17" s="30"/>
      <c r="G17" s="30"/>
      <c r="H17" s="30"/>
      <c r="I17" s="30"/>
      <c r="J17" s="30"/>
      <c r="K17" s="31"/>
      <c r="L17" s="31"/>
      <c r="M17" s="31"/>
      <c r="N17" s="31"/>
      <c r="O17" s="31"/>
      <c r="P17" s="31"/>
      <c r="Q17" s="31"/>
      <c r="R17" s="31"/>
      <c r="S17" s="31"/>
      <c r="T17" s="26"/>
      <c r="U17" s="97" t="s">
        <v>39</v>
      </c>
      <c r="V17" s="97" t="s">
        <v>39</v>
      </c>
      <c r="W17" s="27"/>
      <c r="X17" s="27">
        <v>2</v>
      </c>
      <c r="Y17" s="27"/>
      <c r="Z17" s="27">
        <v>2</v>
      </c>
      <c r="AA17" s="27"/>
      <c r="AB17" s="27">
        <v>2</v>
      </c>
      <c r="AC17" s="27"/>
      <c r="AD17" s="27">
        <v>2</v>
      </c>
      <c r="AE17" s="27"/>
      <c r="AF17" s="27">
        <v>2</v>
      </c>
      <c r="AG17" s="27"/>
      <c r="AH17" s="27">
        <v>2</v>
      </c>
      <c r="AI17" s="27"/>
      <c r="AJ17" s="27">
        <v>2</v>
      </c>
      <c r="AK17" s="27"/>
      <c r="AL17" s="27">
        <v>2</v>
      </c>
      <c r="AM17" s="27"/>
      <c r="AN17" s="27">
        <v>4</v>
      </c>
      <c r="AO17" s="27">
        <v>3</v>
      </c>
      <c r="AP17" s="27">
        <v>4</v>
      </c>
      <c r="AQ17" s="27">
        <v>4</v>
      </c>
      <c r="AR17" s="27">
        <v>4</v>
      </c>
      <c r="AS17" s="133"/>
      <c r="AT17" s="132"/>
      <c r="AU17" s="98" t="s">
        <v>39</v>
      </c>
      <c r="AV17" s="98" t="s">
        <v>39</v>
      </c>
      <c r="AW17" s="98" t="s">
        <v>39</v>
      </c>
      <c r="AX17" s="98" t="s">
        <v>39</v>
      </c>
      <c r="AY17" s="98" t="s">
        <v>39</v>
      </c>
      <c r="AZ17" s="98" t="s">
        <v>39</v>
      </c>
      <c r="BA17" s="98" t="s">
        <v>39</v>
      </c>
      <c r="BB17" s="98" t="s">
        <v>39</v>
      </c>
      <c r="BC17" s="98" t="s">
        <v>39</v>
      </c>
      <c r="BD17" s="102">
        <f t="shared" si="1"/>
        <v>35</v>
      </c>
      <c r="BE17" s="104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</row>
    <row r="18" spans="1:100" ht="35.25" customHeight="1" thickBot="1" x14ac:dyDescent="0.25">
      <c r="A18" s="99" t="s">
        <v>83</v>
      </c>
      <c r="B18" s="100" t="s">
        <v>124</v>
      </c>
      <c r="C18" s="96" t="s">
        <v>24</v>
      </c>
      <c r="D18" s="30">
        <v>2</v>
      </c>
      <c r="E18" s="30">
        <v>4</v>
      </c>
      <c r="F18" s="30">
        <v>2</v>
      </c>
      <c r="G18" s="30">
        <v>4</v>
      </c>
      <c r="H18" s="30">
        <v>2</v>
      </c>
      <c r="I18" s="30">
        <v>4</v>
      </c>
      <c r="J18" s="31">
        <v>2</v>
      </c>
      <c r="K18" s="31">
        <v>4</v>
      </c>
      <c r="L18" s="31">
        <v>2</v>
      </c>
      <c r="M18" s="31">
        <v>4</v>
      </c>
      <c r="N18" s="31">
        <v>2</v>
      </c>
      <c r="O18" s="31">
        <v>4</v>
      </c>
      <c r="P18" s="31">
        <v>2</v>
      </c>
      <c r="Q18" s="30">
        <v>4</v>
      </c>
      <c r="R18" s="30">
        <v>2</v>
      </c>
      <c r="S18" s="30">
        <v>4</v>
      </c>
      <c r="T18" s="30">
        <v>3</v>
      </c>
      <c r="U18" s="97" t="s">
        <v>39</v>
      </c>
      <c r="V18" s="97" t="s">
        <v>39</v>
      </c>
      <c r="W18" s="30">
        <v>4</v>
      </c>
      <c r="X18" s="27">
        <v>2</v>
      </c>
      <c r="Y18" s="30">
        <v>4</v>
      </c>
      <c r="Z18" s="27">
        <v>2</v>
      </c>
      <c r="AA18" s="30">
        <v>4</v>
      </c>
      <c r="AB18" s="27">
        <v>2</v>
      </c>
      <c r="AC18" s="30">
        <v>4</v>
      </c>
      <c r="AD18" s="27">
        <v>2</v>
      </c>
      <c r="AE18" s="30">
        <v>4</v>
      </c>
      <c r="AF18" s="27">
        <v>2</v>
      </c>
      <c r="AG18" s="30">
        <v>4</v>
      </c>
      <c r="AH18" s="27">
        <v>2</v>
      </c>
      <c r="AI18" s="30">
        <v>4</v>
      </c>
      <c r="AJ18" s="27">
        <v>2</v>
      </c>
      <c r="AK18" s="30">
        <v>4</v>
      </c>
      <c r="AL18" s="27">
        <v>2</v>
      </c>
      <c r="AM18" s="30">
        <v>4</v>
      </c>
      <c r="AN18" s="27">
        <v>2</v>
      </c>
      <c r="AO18" s="30">
        <v>3</v>
      </c>
      <c r="AP18" s="27"/>
      <c r="AQ18" s="28"/>
      <c r="AR18" s="28"/>
      <c r="AS18" s="132"/>
      <c r="AT18" s="132"/>
      <c r="AU18" s="98" t="s">
        <v>39</v>
      </c>
      <c r="AV18" s="98" t="s">
        <v>39</v>
      </c>
      <c r="AW18" s="98" t="s">
        <v>39</v>
      </c>
      <c r="AX18" s="98" t="s">
        <v>39</v>
      </c>
      <c r="AY18" s="98" t="s">
        <v>39</v>
      </c>
      <c r="AZ18" s="98" t="s">
        <v>39</v>
      </c>
      <c r="BA18" s="98" t="s">
        <v>39</v>
      </c>
      <c r="BB18" s="98" t="s">
        <v>39</v>
      </c>
      <c r="BC18" s="98" t="s">
        <v>39</v>
      </c>
      <c r="BD18" s="106">
        <f t="shared" si="1"/>
        <v>108</v>
      </c>
    </row>
    <row r="19" spans="1:100" ht="49.5" customHeight="1" thickBot="1" x14ac:dyDescent="0.25">
      <c r="A19" s="107" t="s">
        <v>84</v>
      </c>
      <c r="B19" s="108" t="s">
        <v>85</v>
      </c>
      <c r="C19" s="109" t="s">
        <v>24</v>
      </c>
      <c r="D19" s="22">
        <f t="shared" ref="D19:T19" si="2">D20+D22+D24</f>
        <v>16</v>
      </c>
      <c r="E19" s="22">
        <f t="shared" si="2"/>
        <v>16</v>
      </c>
      <c r="F19" s="22">
        <f t="shared" si="2"/>
        <v>16</v>
      </c>
      <c r="G19" s="22">
        <f t="shared" si="2"/>
        <v>16</v>
      </c>
      <c r="H19" s="22">
        <f t="shared" si="2"/>
        <v>16</v>
      </c>
      <c r="I19" s="22">
        <f t="shared" si="2"/>
        <v>16</v>
      </c>
      <c r="J19" s="22">
        <f t="shared" si="2"/>
        <v>16</v>
      </c>
      <c r="K19" s="22">
        <f t="shared" si="2"/>
        <v>16</v>
      </c>
      <c r="L19" s="22">
        <f t="shared" si="2"/>
        <v>16</v>
      </c>
      <c r="M19" s="22">
        <f t="shared" si="2"/>
        <v>16</v>
      </c>
      <c r="N19" s="22">
        <f t="shared" si="2"/>
        <v>16</v>
      </c>
      <c r="O19" s="22">
        <f t="shared" si="2"/>
        <v>16</v>
      </c>
      <c r="P19" s="22">
        <f t="shared" si="2"/>
        <v>16</v>
      </c>
      <c r="Q19" s="22">
        <f t="shared" si="2"/>
        <v>16</v>
      </c>
      <c r="R19" s="22">
        <f t="shared" si="2"/>
        <v>16</v>
      </c>
      <c r="S19" s="22">
        <f t="shared" si="2"/>
        <v>16</v>
      </c>
      <c r="T19" s="22">
        <f t="shared" si="2"/>
        <v>16</v>
      </c>
      <c r="U19" s="97" t="s">
        <v>39</v>
      </c>
      <c r="V19" s="97" t="s">
        <v>39</v>
      </c>
      <c r="W19" s="22">
        <f>W20+W22+W24+W23</f>
        <v>12</v>
      </c>
      <c r="X19" s="22">
        <f t="shared" ref="X19:AR19" si="3">X20+X22+X24+X23</f>
        <v>12</v>
      </c>
      <c r="Y19" s="22">
        <f t="shared" si="3"/>
        <v>12</v>
      </c>
      <c r="Z19" s="22">
        <f>Z20+Z22+Z24+Z23</f>
        <v>12</v>
      </c>
      <c r="AA19" s="22">
        <f t="shared" si="3"/>
        <v>12</v>
      </c>
      <c r="AB19" s="22">
        <f t="shared" si="3"/>
        <v>12</v>
      </c>
      <c r="AC19" s="22">
        <f t="shared" si="3"/>
        <v>12</v>
      </c>
      <c r="AD19" s="22">
        <f t="shared" si="3"/>
        <v>12</v>
      </c>
      <c r="AE19" s="22">
        <f t="shared" si="3"/>
        <v>12</v>
      </c>
      <c r="AF19" s="22">
        <f t="shared" si="3"/>
        <v>12</v>
      </c>
      <c r="AG19" s="22">
        <f t="shared" si="3"/>
        <v>12</v>
      </c>
      <c r="AH19" s="22">
        <f t="shared" si="3"/>
        <v>12</v>
      </c>
      <c r="AI19" s="22">
        <f t="shared" si="3"/>
        <v>12</v>
      </c>
      <c r="AJ19" s="22">
        <f t="shared" si="3"/>
        <v>10</v>
      </c>
      <c r="AK19" s="22">
        <f t="shared" si="3"/>
        <v>12</v>
      </c>
      <c r="AL19" s="22">
        <f t="shared" si="3"/>
        <v>10</v>
      </c>
      <c r="AM19" s="22">
        <f t="shared" si="3"/>
        <v>12</v>
      </c>
      <c r="AN19" s="22">
        <f t="shared" si="3"/>
        <v>11</v>
      </c>
      <c r="AO19" s="22">
        <f t="shared" si="3"/>
        <v>11</v>
      </c>
      <c r="AP19" s="22">
        <f t="shared" si="3"/>
        <v>10</v>
      </c>
      <c r="AQ19" s="22">
        <f t="shared" si="3"/>
        <v>13</v>
      </c>
      <c r="AR19" s="22">
        <f t="shared" si="3"/>
        <v>10</v>
      </c>
      <c r="AS19" s="25"/>
      <c r="AT19" s="25"/>
      <c r="AU19" s="98" t="s">
        <v>39</v>
      </c>
      <c r="AV19" s="98" t="s">
        <v>39</v>
      </c>
      <c r="AW19" s="98" t="s">
        <v>39</v>
      </c>
      <c r="AX19" s="98" t="s">
        <v>39</v>
      </c>
      <c r="AY19" s="98" t="s">
        <v>39</v>
      </c>
      <c r="AZ19" s="98" t="s">
        <v>39</v>
      </c>
      <c r="BA19" s="98" t="s">
        <v>39</v>
      </c>
      <c r="BB19" s="98" t="s">
        <v>39</v>
      </c>
      <c r="BC19" s="98" t="s">
        <v>39</v>
      </c>
      <c r="BD19" s="24">
        <f>SUM(D19:BC19)</f>
        <v>527</v>
      </c>
    </row>
    <row r="20" spans="1:100" ht="25.5" customHeight="1" thickBot="1" x14ac:dyDescent="0.25">
      <c r="A20" s="207" t="s">
        <v>116</v>
      </c>
      <c r="B20" s="207" t="s">
        <v>94</v>
      </c>
      <c r="C20" s="110" t="s">
        <v>24</v>
      </c>
      <c r="D20" s="30">
        <v>6</v>
      </c>
      <c r="E20" s="30">
        <v>6</v>
      </c>
      <c r="F20" s="30">
        <v>6</v>
      </c>
      <c r="G20" s="30">
        <v>6</v>
      </c>
      <c r="H20" s="30">
        <v>6</v>
      </c>
      <c r="I20" s="30">
        <v>6</v>
      </c>
      <c r="J20" s="30">
        <v>6</v>
      </c>
      <c r="K20" s="30">
        <v>6</v>
      </c>
      <c r="L20" s="30">
        <v>6</v>
      </c>
      <c r="M20" s="30">
        <v>6</v>
      </c>
      <c r="N20" s="30">
        <v>6</v>
      </c>
      <c r="O20" s="30">
        <v>6</v>
      </c>
      <c r="P20" s="30">
        <v>6</v>
      </c>
      <c r="Q20" s="30">
        <v>6</v>
      </c>
      <c r="R20" s="30">
        <v>6</v>
      </c>
      <c r="S20" s="30">
        <v>6</v>
      </c>
      <c r="T20" s="30">
        <v>6</v>
      </c>
      <c r="U20" s="97" t="s">
        <v>39</v>
      </c>
      <c r="V20" s="97" t="s">
        <v>39</v>
      </c>
      <c r="W20" s="30">
        <v>6</v>
      </c>
      <c r="X20" s="27">
        <v>6</v>
      </c>
      <c r="Y20" s="30">
        <v>6</v>
      </c>
      <c r="Z20" s="27">
        <v>6</v>
      </c>
      <c r="AA20" s="30">
        <v>6</v>
      </c>
      <c r="AB20" s="27">
        <v>6</v>
      </c>
      <c r="AC20" s="30">
        <v>6</v>
      </c>
      <c r="AD20" s="27">
        <v>6</v>
      </c>
      <c r="AE20" s="30">
        <v>6</v>
      </c>
      <c r="AF20" s="27">
        <v>6</v>
      </c>
      <c r="AG20" s="30">
        <v>6</v>
      </c>
      <c r="AH20" s="27">
        <v>6</v>
      </c>
      <c r="AI20" s="30">
        <v>6</v>
      </c>
      <c r="AJ20" s="27">
        <v>6</v>
      </c>
      <c r="AK20" s="30">
        <v>6</v>
      </c>
      <c r="AL20" s="27">
        <v>6</v>
      </c>
      <c r="AM20" s="30">
        <v>6</v>
      </c>
      <c r="AN20" s="27">
        <v>6</v>
      </c>
      <c r="AO20" s="30">
        <v>6</v>
      </c>
      <c r="AP20" s="27">
        <v>6</v>
      </c>
      <c r="AQ20" s="27">
        <v>6</v>
      </c>
      <c r="AR20" s="27">
        <v>6</v>
      </c>
      <c r="AS20" s="132"/>
      <c r="AT20" s="132"/>
      <c r="AU20" s="98" t="s">
        <v>39</v>
      </c>
      <c r="AV20" s="98" t="s">
        <v>39</v>
      </c>
      <c r="AW20" s="98" t="s">
        <v>39</v>
      </c>
      <c r="AX20" s="98" t="s">
        <v>39</v>
      </c>
      <c r="AY20" s="98" t="s">
        <v>39</v>
      </c>
      <c r="AZ20" s="98" t="s">
        <v>39</v>
      </c>
      <c r="BA20" s="98" t="s">
        <v>39</v>
      </c>
      <c r="BB20" s="98" t="s">
        <v>39</v>
      </c>
      <c r="BC20" s="98" t="s">
        <v>39</v>
      </c>
      <c r="BD20" s="102">
        <f t="shared" si="1"/>
        <v>234</v>
      </c>
    </row>
    <row r="21" spans="1:100" ht="31.5" customHeight="1" thickBot="1" x14ac:dyDescent="0.25">
      <c r="A21" s="208"/>
      <c r="B21" s="208"/>
      <c r="C21" s="96" t="s">
        <v>157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97"/>
      <c r="V21" s="97"/>
      <c r="W21" s="30"/>
      <c r="X21" s="27"/>
      <c r="Y21" s="30"/>
      <c r="Z21" s="27"/>
      <c r="AA21" s="30"/>
      <c r="AB21" s="27"/>
      <c r="AC21" s="30"/>
      <c r="AD21" s="27"/>
      <c r="AE21" s="30"/>
      <c r="AF21" s="27"/>
      <c r="AG21" s="30"/>
      <c r="AH21" s="27"/>
      <c r="AI21" s="30"/>
      <c r="AJ21" s="27"/>
      <c r="AK21" s="30"/>
      <c r="AL21" s="27"/>
      <c r="AM21" s="30"/>
      <c r="AN21" s="27"/>
      <c r="AO21" s="30"/>
      <c r="AP21" s="27"/>
      <c r="AQ21" s="27"/>
      <c r="AR21" s="27"/>
      <c r="AS21" s="132">
        <v>10</v>
      </c>
      <c r="AT21" s="132">
        <v>16</v>
      </c>
      <c r="AU21" s="98"/>
      <c r="AV21" s="98"/>
      <c r="AW21" s="98"/>
      <c r="AX21" s="98"/>
      <c r="AY21" s="98"/>
      <c r="AZ21" s="98"/>
      <c r="BA21" s="98"/>
      <c r="BB21" s="98"/>
      <c r="BC21" s="98"/>
      <c r="BD21" s="102">
        <f t="shared" si="1"/>
        <v>26</v>
      </c>
    </row>
    <row r="22" spans="1:100" ht="19.5" customHeight="1" thickBot="1" x14ac:dyDescent="0.25">
      <c r="A22" s="99" t="s">
        <v>117</v>
      </c>
      <c r="B22" s="101" t="s">
        <v>118</v>
      </c>
      <c r="C22" s="96" t="s">
        <v>24</v>
      </c>
      <c r="D22" s="30">
        <v>6</v>
      </c>
      <c r="E22" s="30">
        <v>6</v>
      </c>
      <c r="F22" s="30">
        <v>6</v>
      </c>
      <c r="G22" s="30">
        <v>6</v>
      </c>
      <c r="H22" s="30">
        <v>6</v>
      </c>
      <c r="I22" s="30">
        <v>6</v>
      </c>
      <c r="J22" s="31">
        <v>6</v>
      </c>
      <c r="K22" s="31">
        <v>6</v>
      </c>
      <c r="L22" s="31">
        <v>6</v>
      </c>
      <c r="M22" s="31">
        <v>6</v>
      </c>
      <c r="N22" s="31">
        <v>6</v>
      </c>
      <c r="O22" s="31">
        <v>6</v>
      </c>
      <c r="P22" s="31">
        <v>6</v>
      </c>
      <c r="Q22" s="31">
        <v>6</v>
      </c>
      <c r="R22" s="31">
        <v>6</v>
      </c>
      <c r="S22" s="31">
        <v>6</v>
      </c>
      <c r="T22" s="31">
        <v>6</v>
      </c>
      <c r="U22" s="97" t="s">
        <v>39</v>
      </c>
      <c r="V22" s="97" t="s">
        <v>39</v>
      </c>
      <c r="W22" s="27">
        <v>2</v>
      </c>
      <c r="X22" s="27"/>
      <c r="Y22" s="27">
        <v>2</v>
      </c>
      <c r="Z22" s="27"/>
      <c r="AA22" s="27">
        <v>2</v>
      </c>
      <c r="AB22" s="27"/>
      <c r="AC22" s="27">
        <v>2</v>
      </c>
      <c r="AD22" s="27"/>
      <c r="AE22" s="27">
        <v>2</v>
      </c>
      <c r="AF22" s="27"/>
      <c r="AG22" s="27">
        <v>2</v>
      </c>
      <c r="AH22" s="27"/>
      <c r="AI22" s="27">
        <v>2</v>
      </c>
      <c r="AJ22" s="27"/>
      <c r="AK22" s="27">
        <v>2</v>
      </c>
      <c r="AL22" s="27"/>
      <c r="AM22" s="27">
        <v>2</v>
      </c>
      <c r="AN22" s="27"/>
      <c r="AO22" s="27">
        <v>2</v>
      </c>
      <c r="AP22" s="27"/>
      <c r="AQ22" s="27">
        <v>2</v>
      </c>
      <c r="AR22" s="27"/>
      <c r="AS22" s="132"/>
      <c r="AT22" s="132"/>
      <c r="AU22" s="98" t="s">
        <v>39</v>
      </c>
      <c r="AV22" s="98" t="s">
        <v>39</v>
      </c>
      <c r="AW22" s="98" t="s">
        <v>39</v>
      </c>
      <c r="AX22" s="98" t="s">
        <v>39</v>
      </c>
      <c r="AY22" s="98" t="s">
        <v>39</v>
      </c>
      <c r="AZ22" s="98" t="s">
        <v>39</v>
      </c>
      <c r="BA22" s="98" t="s">
        <v>39</v>
      </c>
      <c r="BB22" s="98" t="s">
        <v>39</v>
      </c>
      <c r="BC22" s="98" t="s">
        <v>39</v>
      </c>
      <c r="BD22" s="102">
        <f t="shared" si="1"/>
        <v>124</v>
      </c>
    </row>
    <row r="23" spans="1:100" ht="19.5" customHeight="1" thickBot="1" x14ac:dyDescent="0.25">
      <c r="A23" s="99"/>
      <c r="B23" s="101" t="s">
        <v>115</v>
      </c>
      <c r="C23" s="96" t="s">
        <v>24</v>
      </c>
      <c r="D23" s="30"/>
      <c r="E23" s="30"/>
      <c r="F23" s="30"/>
      <c r="G23" s="30"/>
      <c r="H23" s="30"/>
      <c r="I23" s="30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97"/>
      <c r="V23" s="97"/>
      <c r="W23" s="30">
        <v>2</v>
      </c>
      <c r="X23" s="27">
        <v>2</v>
      </c>
      <c r="Y23" s="30">
        <v>2</v>
      </c>
      <c r="Z23" s="27">
        <v>2</v>
      </c>
      <c r="AA23" s="30">
        <v>2</v>
      </c>
      <c r="AB23" s="27">
        <v>2</v>
      </c>
      <c r="AC23" s="30">
        <v>2</v>
      </c>
      <c r="AD23" s="27">
        <v>2</v>
      </c>
      <c r="AE23" s="30">
        <v>2</v>
      </c>
      <c r="AF23" s="27">
        <v>2</v>
      </c>
      <c r="AG23" s="30">
        <v>2</v>
      </c>
      <c r="AH23" s="27">
        <v>2</v>
      </c>
      <c r="AI23" s="30">
        <v>2</v>
      </c>
      <c r="AJ23" s="27"/>
      <c r="AK23" s="30">
        <v>2</v>
      </c>
      <c r="AL23" s="27"/>
      <c r="AM23" s="30">
        <v>2</v>
      </c>
      <c r="AN23" s="27">
        <v>1</v>
      </c>
      <c r="AO23" s="30">
        <v>1</v>
      </c>
      <c r="AP23" s="27"/>
      <c r="AQ23" s="27">
        <v>3</v>
      </c>
      <c r="AR23" s="27"/>
      <c r="AS23" s="132"/>
      <c r="AT23" s="132"/>
      <c r="AU23" s="98"/>
      <c r="AV23" s="98"/>
      <c r="AW23" s="98"/>
      <c r="AX23" s="98"/>
      <c r="AY23" s="98"/>
      <c r="AZ23" s="98"/>
      <c r="BA23" s="98"/>
      <c r="BB23" s="98"/>
      <c r="BC23" s="98"/>
      <c r="BD23" s="102">
        <f t="shared" si="1"/>
        <v>35</v>
      </c>
    </row>
    <row r="24" spans="1:100" ht="19.5" customHeight="1" thickBot="1" x14ac:dyDescent="0.25">
      <c r="A24" s="205" t="s">
        <v>119</v>
      </c>
      <c r="B24" s="211" t="s">
        <v>120</v>
      </c>
      <c r="C24" s="96" t="s">
        <v>24</v>
      </c>
      <c r="D24" s="23">
        <v>4</v>
      </c>
      <c r="E24" s="23">
        <v>4</v>
      </c>
      <c r="F24" s="23">
        <v>4</v>
      </c>
      <c r="G24" s="23">
        <v>4</v>
      </c>
      <c r="H24" s="23">
        <v>4</v>
      </c>
      <c r="I24" s="23">
        <v>4</v>
      </c>
      <c r="J24" s="23">
        <v>4</v>
      </c>
      <c r="K24" s="23">
        <v>4</v>
      </c>
      <c r="L24" s="23">
        <v>4</v>
      </c>
      <c r="M24" s="23">
        <v>4</v>
      </c>
      <c r="N24" s="23">
        <v>4</v>
      </c>
      <c r="O24" s="23">
        <v>4</v>
      </c>
      <c r="P24" s="23">
        <v>4</v>
      </c>
      <c r="Q24" s="23">
        <v>4</v>
      </c>
      <c r="R24" s="23">
        <v>4</v>
      </c>
      <c r="S24" s="23">
        <v>4</v>
      </c>
      <c r="T24" s="23">
        <v>4</v>
      </c>
      <c r="U24" s="97" t="s">
        <v>39</v>
      </c>
      <c r="V24" s="97" t="s">
        <v>39</v>
      </c>
      <c r="W24" s="30">
        <v>2</v>
      </c>
      <c r="X24" s="27">
        <v>4</v>
      </c>
      <c r="Y24" s="30">
        <v>2</v>
      </c>
      <c r="Z24" s="27">
        <v>4</v>
      </c>
      <c r="AA24" s="30">
        <v>2</v>
      </c>
      <c r="AB24" s="27">
        <v>4</v>
      </c>
      <c r="AC24" s="30">
        <v>2</v>
      </c>
      <c r="AD24" s="27">
        <v>4</v>
      </c>
      <c r="AE24" s="30">
        <v>2</v>
      </c>
      <c r="AF24" s="27">
        <v>4</v>
      </c>
      <c r="AG24" s="30">
        <v>2</v>
      </c>
      <c r="AH24" s="27">
        <v>4</v>
      </c>
      <c r="AI24" s="30">
        <v>2</v>
      </c>
      <c r="AJ24" s="27">
        <v>4</v>
      </c>
      <c r="AK24" s="30">
        <v>2</v>
      </c>
      <c r="AL24" s="27">
        <v>4</v>
      </c>
      <c r="AM24" s="30">
        <v>2</v>
      </c>
      <c r="AN24" s="27">
        <v>4</v>
      </c>
      <c r="AO24" s="30">
        <v>2</v>
      </c>
      <c r="AP24" s="28">
        <v>4</v>
      </c>
      <c r="AQ24" s="28">
        <v>2</v>
      </c>
      <c r="AR24" s="28">
        <v>4</v>
      </c>
      <c r="AS24" s="132"/>
      <c r="AT24" s="132"/>
      <c r="AU24" s="98" t="s">
        <v>39</v>
      </c>
      <c r="AV24" s="98" t="s">
        <v>39</v>
      </c>
      <c r="AW24" s="98" t="s">
        <v>39</v>
      </c>
      <c r="AX24" s="98" t="s">
        <v>39</v>
      </c>
      <c r="AY24" s="98" t="s">
        <v>39</v>
      </c>
      <c r="AZ24" s="98" t="s">
        <v>39</v>
      </c>
      <c r="BA24" s="98" t="s">
        <v>39</v>
      </c>
      <c r="BB24" s="98" t="s">
        <v>39</v>
      </c>
      <c r="BC24" s="98" t="s">
        <v>39</v>
      </c>
      <c r="BD24" s="102">
        <f t="shared" si="1"/>
        <v>134</v>
      </c>
      <c r="BF24" s="13" t="s">
        <v>121</v>
      </c>
    </row>
    <row r="25" spans="1:100" ht="35.25" customHeight="1" thickBot="1" x14ac:dyDescent="0.25">
      <c r="A25" s="206"/>
      <c r="B25" s="212"/>
      <c r="C25" s="96" t="s">
        <v>157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97"/>
      <c r="V25" s="9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8"/>
      <c r="AK25" s="28"/>
      <c r="AL25" s="28"/>
      <c r="AM25" s="28"/>
      <c r="AN25" s="28"/>
      <c r="AO25" s="28"/>
      <c r="AP25" s="28"/>
      <c r="AQ25" s="28"/>
      <c r="AR25" s="28"/>
      <c r="AS25" s="132"/>
      <c r="AT25" s="132">
        <v>20</v>
      </c>
      <c r="AU25" s="98"/>
      <c r="AV25" s="98"/>
      <c r="AW25" s="98"/>
      <c r="AX25" s="98"/>
      <c r="AY25" s="98"/>
      <c r="AZ25" s="98"/>
      <c r="BA25" s="98"/>
      <c r="BB25" s="98"/>
      <c r="BC25" s="98"/>
      <c r="BD25" s="102">
        <f t="shared" si="1"/>
        <v>20</v>
      </c>
    </row>
    <row r="26" spans="1:100" ht="49.5" customHeight="1" thickBot="1" x14ac:dyDescent="0.25">
      <c r="A26" s="90" t="s">
        <v>125</v>
      </c>
      <c r="B26" s="90" t="s">
        <v>126</v>
      </c>
      <c r="C26" s="111" t="s">
        <v>24</v>
      </c>
      <c r="D26" s="112">
        <f>D27+D28</f>
        <v>2</v>
      </c>
      <c r="E26" s="112">
        <f t="shared" ref="E26:T26" si="4">E27+E28</f>
        <v>0</v>
      </c>
      <c r="F26" s="112">
        <f t="shared" si="4"/>
        <v>2</v>
      </c>
      <c r="G26" s="112">
        <f t="shared" si="4"/>
        <v>0</v>
      </c>
      <c r="H26" s="112">
        <f t="shared" si="4"/>
        <v>2</v>
      </c>
      <c r="I26" s="112">
        <f t="shared" si="4"/>
        <v>0</v>
      </c>
      <c r="J26" s="112">
        <f t="shared" si="4"/>
        <v>2</v>
      </c>
      <c r="K26" s="112">
        <f t="shared" si="4"/>
        <v>0</v>
      </c>
      <c r="L26" s="112">
        <f t="shared" si="4"/>
        <v>2</v>
      </c>
      <c r="M26" s="112">
        <f t="shared" si="4"/>
        <v>0</v>
      </c>
      <c r="N26" s="112">
        <f t="shared" si="4"/>
        <v>2</v>
      </c>
      <c r="O26" s="112">
        <f t="shared" si="4"/>
        <v>0</v>
      </c>
      <c r="P26" s="112">
        <f t="shared" si="4"/>
        <v>2</v>
      </c>
      <c r="Q26" s="112">
        <f t="shared" si="4"/>
        <v>0</v>
      </c>
      <c r="R26" s="112">
        <f t="shared" si="4"/>
        <v>2</v>
      </c>
      <c r="S26" s="112">
        <f t="shared" si="4"/>
        <v>0</v>
      </c>
      <c r="T26" s="112">
        <f t="shared" si="4"/>
        <v>1</v>
      </c>
      <c r="U26" s="113" t="s">
        <v>39</v>
      </c>
      <c r="V26" s="113" t="s">
        <v>39</v>
      </c>
      <c r="W26" s="112">
        <f>W27+W28</f>
        <v>4</v>
      </c>
      <c r="X26" s="112">
        <f t="shared" ref="X26:AR26" si="5">X27+X28</f>
        <v>2</v>
      </c>
      <c r="Y26" s="112">
        <f t="shared" si="5"/>
        <v>4</v>
      </c>
      <c r="Z26" s="112">
        <f t="shared" si="5"/>
        <v>2</v>
      </c>
      <c r="AA26" s="112">
        <f t="shared" si="5"/>
        <v>4</v>
      </c>
      <c r="AB26" s="112">
        <f t="shared" si="5"/>
        <v>2</v>
      </c>
      <c r="AC26" s="112">
        <f t="shared" si="5"/>
        <v>4</v>
      </c>
      <c r="AD26" s="112">
        <f t="shared" si="5"/>
        <v>2</v>
      </c>
      <c r="AE26" s="112">
        <f t="shared" si="5"/>
        <v>4</v>
      </c>
      <c r="AF26" s="112">
        <f t="shared" si="5"/>
        <v>2</v>
      </c>
      <c r="AG26" s="112">
        <f t="shared" si="5"/>
        <v>4</v>
      </c>
      <c r="AH26" s="112">
        <f t="shared" si="5"/>
        <v>2</v>
      </c>
      <c r="AI26" s="112">
        <f t="shared" si="5"/>
        <v>4</v>
      </c>
      <c r="AJ26" s="112">
        <f t="shared" si="5"/>
        <v>2</v>
      </c>
      <c r="AK26" s="112">
        <f t="shared" si="5"/>
        <v>4</v>
      </c>
      <c r="AL26" s="112">
        <f t="shared" si="5"/>
        <v>2</v>
      </c>
      <c r="AM26" s="112">
        <f t="shared" si="5"/>
        <v>4</v>
      </c>
      <c r="AN26" s="112">
        <f t="shared" si="5"/>
        <v>2</v>
      </c>
      <c r="AO26" s="112">
        <f t="shared" si="5"/>
        <v>4</v>
      </c>
      <c r="AP26" s="112">
        <f t="shared" si="5"/>
        <v>2</v>
      </c>
      <c r="AQ26" s="112">
        <f t="shared" si="5"/>
        <v>4</v>
      </c>
      <c r="AR26" s="112">
        <f t="shared" si="5"/>
        <v>2</v>
      </c>
      <c r="AS26" s="114"/>
      <c r="AT26" s="114"/>
      <c r="AU26" s="115" t="s">
        <v>39</v>
      </c>
      <c r="AV26" s="115" t="s">
        <v>39</v>
      </c>
      <c r="AW26" s="115" t="s">
        <v>39</v>
      </c>
      <c r="AX26" s="115" t="s">
        <v>39</v>
      </c>
      <c r="AY26" s="115" t="s">
        <v>39</v>
      </c>
      <c r="AZ26" s="115" t="s">
        <v>39</v>
      </c>
      <c r="BA26" s="115" t="s">
        <v>39</v>
      </c>
      <c r="BB26" s="115" t="s">
        <v>39</v>
      </c>
      <c r="BC26" s="115" t="s">
        <v>39</v>
      </c>
      <c r="BD26" s="24">
        <f>SUM(D26:BC26)</f>
        <v>83</v>
      </c>
    </row>
    <row r="27" spans="1:100" ht="19.5" customHeight="1" thickBot="1" x14ac:dyDescent="0.25">
      <c r="A27" s="100" t="s">
        <v>127</v>
      </c>
      <c r="B27" s="100" t="s">
        <v>86</v>
      </c>
      <c r="C27" s="96" t="s">
        <v>24</v>
      </c>
      <c r="D27" s="116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97" t="s">
        <v>39</v>
      </c>
      <c r="V27" s="97" t="s">
        <v>39</v>
      </c>
      <c r="W27" s="118">
        <v>2</v>
      </c>
      <c r="X27" s="136">
        <v>2</v>
      </c>
      <c r="Y27" s="118">
        <v>2</v>
      </c>
      <c r="Z27" s="136">
        <v>2</v>
      </c>
      <c r="AA27" s="118">
        <v>2</v>
      </c>
      <c r="AB27" s="136">
        <v>2</v>
      </c>
      <c r="AC27" s="118">
        <v>2</v>
      </c>
      <c r="AD27" s="136">
        <v>2</v>
      </c>
      <c r="AE27" s="118">
        <v>2</v>
      </c>
      <c r="AF27" s="136">
        <v>2</v>
      </c>
      <c r="AG27" s="118">
        <v>2</v>
      </c>
      <c r="AH27" s="136">
        <v>2</v>
      </c>
      <c r="AI27" s="118">
        <v>2</v>
      </c>
      <c r="AJ27" s="136">
        <v>2</v>
      </c>
      <c r="AK27" s="118">
        <v>2</v>
      </c>
      <c r="AL27" s="136">
        <v>2</v>
      </c>
      <c r="AM27" s="118">
        <v>2</v>
      </c>
      <c r="AN27" s="136">
        <v>2</v>
      </c>
      <c r="AO27" s="118">
        <v>2</v>
      </c>
      <c r="AP27" s="136">
        <v>2</v>
      </c>
      <c r="AQ27" s="136">
        <v>2</v>
      </c>
      <c r="AR27" s="136">
        <v>2</v>
      </c>
      <c r="AS27" s="134"/>
      <c r="AT27" s="134"/>
      <c r="AU27" s="98" t="s">
        <v>39</v>
      </c>
      <c r="AV27" s="98" t="s">
        <v>39</v>
      </c>
      <c r="AW27" s="137" t="s">
        <v>39</v>
      </c>
      <c r="AX27" s="98" t="s">
        <v>39</v>
      </c>
      <c r="AY27" s="98" t="s">
        <v>39</v>
      </c>
      <c r="AZ27" s="98" t="s">
        <v>39</v>
      </c>
      <c r="BA27" s="98" t="s">
        <v>39</v>
      </c>
      <c r="BB27" s="98" t="s">
        <v>39</v>
      </c>
      <c r="BC27" s="98" t="s">
        <v>39</v>
      </c>
      <c r="BD27" s="54">
        <f>SUM(D27:BC27)</f>
        <v>44</v>
      </c>
    </row>
    <row r="28" spans="1:100" ht="34.5" customHeight="1" thickBot="1" x14ac:dyDescent="0.25">
      <c r="A28" s="138" t="s">
        <v>128</v>
      </c>
      <c r="B28" s="138" t="s">
        <v>129</v>
      </c>
      <c r="C28" s="96" t="s">
        <v>24</v>
      </c>
      <c r="D28" s="139">
        <v>2</v>
      </c>
      <c r="E28" s="140"/>
      <c r="F28" s="140">
        <v>2</v>
      </c>
      <c r="G28" s="140"/>
      <c r="H28" s="140">
        <v>2</v>
      </c>
      <c r="I28" s="140"/>
      <c r="J28" s="140">
        <v>2</v>
      </c>
      <c r="K28" s="140"/>
      <c r="L28" s="140">
        <v>2</v>
      </c>
      <c r="M28" s="140"/>
      <c r="N28" s="140">
        <v>2</v>
      </c>
      <c r="O28" s="140"/>
      <c r="P28" s="140">
        <v>2</v>
      </c>
      <c r="Q28" s="140"/>
      <c r="R28" s="140">
        <v>2</v>
      </c>
      <c r="S28" s="140"/>
      <c r="T28" s="140">
        <v>1</v>
      </c>
      <c r="U28" s="141"/>
      <c r="V28" s="142"/>
      <c r="W28" s="143">
        <v>2</v>
      </c>
      <c r="X28" s="144"/>
      <c r="Y28" s="143">
        <v>2</v>
      </c>
      <c r="Z28" s="144"/>
      <c r="AA28" s="143">
        <v>2</v>
      </c>
      <c r="AB28" s="144"/>
      <c r="AC28" s="143">
        <v>2</v>
      </c>
      <c r="AD28" s="144"/>
      <c r="AE28" s="143">
        <v>2</v>
      </c>
      <c r="AF28" s="144"/>
      <c r="AG28" s="143">
        <v>2</v>
      </c>
      <c r="AH28" s="144"/>
      <c r="AI28" s="143">
        <v>2</v>
      </c>
      <c r="AJ28" s="144"/>
      <c r="AK28" s="143">
        <v>2</v>
      </c>
      <c r="AL28" s="144"/>
      <c r="AM28" s="143">
        <v>2</v>
      </c>
      <c r="AN28" s="144"/>
      <c r="AO28" s="143">
        <v>2</v>
      </c>
      <c r="AP28" s="144"/>
      <c r="AQ28" s="144">
        <v>2</v>
      </c>
      <c r="AR28" s="144"/>
      <c r="AS28" s="145"/>
      <c r="AT28" s="145"/>
      <c r="AU28" s="146"/>
      <c r="AV28" s="147"/>
      <c r="AW28" s="146"/>
      <c r="AX28" s="146"/>
      <c r="AY28" s="146"/>
      <c r="AZ28" s="146"/>
      <c r="BA28" s="115"/>
      <c r="BB28" s="115"/>
      <c r="BC28" s="115"/>
      <c r="BD28" s="54">
        <f>SUM(D28:BC28)</f>
        <v>39</v>
      </c>
    </row>
    <row r="29" spans="1:100" ht="18" customHeight="1" x14ac:dyDescent="0.2">
      <c r="A29" s="213" t="s">
        <v>122</v>
      </c>
      <c r="B29" s="214"/>
      <c r="C29" s="215"/>
      <c r="D29" s="209">
        <f>D8+D19+D26</f>
        <v>36</v>
      </c>
      <c r="E29" s="209">
        <f>E8+E19+E26</f>
        <v>36</v>
      </c>
      <c r="F29" s="209">
        <f>F8+F19+F26</f>
        <v>36</v>
      </c>
      <c r="G29" s="209">
        <f>G8+G19+G26</f>
        <v>36</v>
      </c>
      <c r="H29" s="209">
        <f>H8+H19+H26</f>
        <v>36</v>
      </c>
      <c r="I29" s="209">
        <f>I8+I19+I26</f>
        <v>36</v>
      </c>
      <c r="J29" s="209">
        <f>J8+J19+J26</f>
        <v>36</v>
      </c>
      <c r="K29" s="209">
        <f>K8+K19+K26</f>
        <v>36</v>
      </c>
      <c r="L29" s="209">
        <f>L8+L19+L26</f>
        <v>36</v>
      </c>
      <c r="M29" s="209">
        <f>M8+M19+M26</f>
        <v>36</v>
      </c>
      <c r="N29" s="209">
        <f>N8+N19+N26</f>
        <v>36</v>
      </c>
      <c r="O29" s="209">
        <f>O8+O19+O26</f>
        <v>36</v>
      </c>
      <c r="P29" s="209">
        <f>P8+P19+P26</f>
        <v>36</v>
      </c>
      <c r="Q29" s="209">
        <f>Q8+Q19+Q26</f>
        <v>36</v>
      </c>
      <c r="R29" s="209">
        <f>R8+R19+R26</f>
        <v>36</v>
      </c>
      <c r="S29" s="209">
        <f>S8+S19+S26</f>
        <v>36</v>
      </c>
      <c r="T29" s="209">
        <f>T8+T19+T26</f>
        <v>36</v>
      </c>
      <c r="U29" s="221" t="s">
        <v>39</v>
      </c>
      <c r="V29" s="221" t="s">
        <v>39</v>
      </c>
      <c r="W29" s="219">
        <f>W8+W19+W26</f>
        <v>36</v>
      </c>
      <c r="X29" s="219">
        <f>X8+X19+X26</f>
        <v>36</v>
      </c>
      <c r="Y29" s="219">
        <f>Y8+Y19+Y26</f>
        <v>36</v>
      </c>
      <c r="Z29" s="219">
        <f>Z8+Z19+Z26</f>
        <v>36</v>
      </c>
      <c r="AA29" s="219">
        <f>AA8+AA19+AA26</f>
        <v>36</v>
      </c>
      <c r="AB29" s="219">
        <f>AB8+AB19+AB26</f>
        <v>36</v>
      </c>
      <c r="AC29" s="219">
        <f>AC8+AC19+AC26</f>
        <v>36</v>
      </c>
      <c r="AD29" s="219">
        <f>AD8+AD19+AD26</f>
        <v>36</v>
      </c>
      <c r="AE29" s="219">
        <f>AE8+AE19+AE26</f>
        <v>36</v>
      </c>
      <c r="AF29" s="219">
        <f>AF8+AF19+AF26</f>
        <v>36</v>
      </c>
      <c r="AG29" s="219">
        <f>AG8+AG19+AG26</f>
        <v>36</v>
      </c>
      <c r="AH29" s="219">
        <f>AH8+AH19+AH26</f>
        <v>36</v>
      </c>
      <c r="AI29" s="219">
        <f>AI8+AI19+AI26</f>
        <v>36</v>
      </c>
      <c r="AJ29" s="219">
        <f>AJ8+AJ19+AJ26</f>
        <v>36</v>
      </c>
      <c r="AK29" s="219">
        <f>AK8+AK19+AK26</f>
        <v>36</v>
      </c>
      <c r="AL29" s="219">
        <f>AL8+AL19+AL26</f>
        <v>36</v>
      </c>
      <c r="AM29" s="219">
        <f>AM8+AM19+AM26</f>
        <v>36</v>
      </c>
      <c r="AN29" s="219">
        <f>AN8+AN19+AN26</f>
        <v>36</v>
      </c>
      <c r="AO29" s="219">
        <f>AO8+AO19+AO26</f>
        <v>36</v>
      </c>
      <c r="AP29" s="219">
        <f>AP8+AP19+AP26</f>
        <v>36</v>
      </c>
      <c r="AQ29" s="219">
        <f>AQ8+AQ19+AQ26</f>
        <v>36</v>
      </c>
      <c r="AR29" s="219">
        <f>AR8+AR19+AR26</f>
        <v>36</v>
      </c>
      <c r="AS29" s="219">
        <f>AS8+AS19+AS26</f>
        <v>0</v>
      </c>
      <c r="AT29" s="219">
        <f>AT8+AT19+AT26</f>
        <v>0</v>
      </c>
      <c r="AU29" s="221" t="s">
        <v>39</v>
      </c>
      <c r="AV29" s="221" t="s">
        <v>39</v>
      </c>
      <c r="AW29" s="221" t="s">
        <v>39</v>
      </c>
      <c r="AX29" s="221" t="s">
        <v>39</v>
      </c>
      <c r="AY29" s="221" t="s">
        <v>39</v>
      </c>
      <c r="AZ29" s="221" t="s">
        <v>39</v>
      </c>
      <c r="BA29" s="221" t="s">
        <v>39</v>
      </c>
      <c r="BB29" s="221" t="s">
        <v>39</v>
      </c>
      <c r="BC29" s="221" t="s">
        <v>39</v>
      </c>
      <c r="BD29" s="223">
        <v>1404</v>
      </c>
    </row>
    <row r="30" spans="1:100" ht="2.25" customHeight="1" thickBot="1" x14ac:dyDescent="0.25">
      <c r="A30" s="216"/>
      <c r="B30" s="217"/>
      <c r="C30" s="218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22"/>
      <c r="V30" s="222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2"/>
      <c r="AV30" s="222"/>
      <c r="AW30" s="222"/>
      <c r="AX30" s="222"/>
      <c r="AY30" s="222"/>
      <c r="AZ30" s="222"/>
      <c r="BA30" s="222"/>
      <c r="BB30" s="222"/>
      <c r="BC30" s="222"/>
      <c r="BD30" s="224"/>
    </row>
    <row r="31" spans="1:100" ht="18" customHeight="1" thickBot="1" x14ac:dyDescent="0.25">
      <c r="A31" s="225" t="s">
        <v>47</v>
      </c>
      <c r="B31" s="226"/>
      <c r="C31" s="227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2"/>
      <c r="T31" s="22"/>
      <c r="U31" s="97" t="s">
        <v>39</v>
      </c>
      <c r="V31" s="97" t="s">
        <v>39</v>
      </c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>
        <f>AS25+AS21+AS10</f>
        <v>36</v>
      </c>
      <c r="AT31" s="22">
        <f>AT25+AT21+AT10</f>
        <v>36</v>
      </c>
      <c r="AU31" s="92" t="s">
        <v>39</v>
      </c>
      <c r="AV31" s="92" t="s">
        <v>39</v>
      </c>
      <c r="AW31" s="92" t="s">
        <v>39</v>
      </c>
      <c r="AX31" s="92" t="s">
        <v>39</v>
      </c>
      <c r="AY31" s="92" t="s">
        <v>39</v>
      </c>
      <c r="AZ31" s="92" t="s">
        <v>39</v>
      </c>
      <c r="BA31" s="92" t="s">
        <v>39</v>
      </c>
      <c r="BB31" s="92" t="s">
        <v>39</v>
      </c>
      <c r="BC31" s="92" t="s">
        <v>39</v>
      </c>
      <c r="BD31" s="24">
        <f>SUM(D31:BC31)</f>
        <v>72</v>
      </c>
    </row>
    <row r="32" spans="1:100" s="120" customFormat="1" ht="18" customHeight="1" thickBot="1" x14ac:dyDescent="0.25">
      <c r="A32" s="225" t="s">
        <v>32</v>
      </c>
      <c r="B32" s="226"/>
      <c r="C32" s="227"/>
      <c r="D32" s="148">
        <f>D29+D31</f>
        <v>36</v>
      </c>
      <c r="E32" s="148">
        <f t="shared" ref="E32:AT32" si="6">E29+E31</f>
        <v>36</v>
      </c>
      <c r="F32" s="148">
        <f t="shared" si="6"/>
        <v>36</v>
      </c>
      <c r="G32" s="148">
        <f t="shared" si="6"/>
        <v>36</v>
      </c>
      <c r="H32" s="148">
        <f t="shared" si="6"/>
        <v>36</v>
      </c>
      <c r="I32" s="148">
        <f t="shared" si="6"/>
        <v>36</v>
      </c>
      <c r="J32" s="148">
        <f t="shared" si="6"/>
        <v>36</v>
      </c>
      <c r="K32" s="148">
        <f t="shared" si="6"/>
        <v>36</v>
      </c>
      <c r="L32" s="148">
        <f t="shared" si="6"/>
        <v>36</v>
      </c>
      <c r="M32" s="148">
        <f t="shared" si="6"/>
        <v>36</v>
      </c>
      <c r="N32" s="148">
        <f t="shared" si="6"/>
        <v>36</v>
      </c>
      <c r="O32" s="148">
        <f t="shared" si="6"/>
        <v>36</v>
      </c>
      <c r="P32" s="148">
        <f t="shared" si="6"/>
        <v>36</v>
      </c>
      <c r="Q32" s="148">
        <f t="shared" si="6"/>
        <v>36</v>
      </c>
      <c r="R32" s="148">
        <f t="shared" si="6"/>
        <v>36</v>
      </c>
      <c r="S32" s="148">
        <f t="shared" si="6"/>
        <v>36</v>
      </c>
      <c r="T32" s="148">
        <f t="shared" si="6"/>
        <v>36</v>
      </c>
      <c r="U32" s="97" t="s">
        <v>39</v>
      </c>
      <c r="V32" s="97" t="s">
        <v>39</v>
      </c>
      <c r="W32" s="148">
        <f t="shared" si="6"/>
        <v>36</v>
      </c>
      <c r="X32" s="148">
        <f t="shared" si="6"/>
        <v>36</v>
      </c>
      <c r="Y32" s="148">
        <f t="shared" si="6"/>
        <v>36</v>
      </c>
      <c r="Z32" s="148">
        <f t="shared" si="6"/>
        <v>36</v>
      </c>
      <c r="AA32" s="148">
        <f t="shared" si="6"/>
        <v>36</v>
      </c>
      <c r="AB32" s="148">
        <f t="shared" si="6"/>
        <v>36</v>
      </c>
      <c r="AC32" s="148">
        <f t="shared" si="6"/>
        <v>36</v>
      </c>
      <c r="AD32" s="148">
        <f t="shared" si="6"/>
        <v>36</v>
      </c>
      <c r="AE32" s="148">
        <f t="shared" si="6"/>
        <v>36</v>
      </c>
      <c r="AF32" s="148">
        <f t="shared" si="6"/>
        <v>36</v>
      </c>
      <c r="AG32" s="148">
        <f t="shared" si="6"/>
        <v>36</v>
      </c>
      <c r="AH32" s="148">
        <f t="shared" si="6"/>
        <v>36</v>
      </c>
      <c r="AI32" s="148">
        <f t="shared" si="6"/>
        <v>36</v>
      </c>
      <c r="AJ32" s="148">
        <f t="shared" si="6"/>
        <v>36</v>
      </c>
      <c r="AK32" s="148">
        <f t="shared" si="6"/>
        <v>36</v>
      </c>
      <c r="AL32" s="148">
        <f t="shared" si="6"/>
        <v>36</v>
      </c>
      <c r="AM32" s="148">
        <f t="shared" si="6"/>
        <v>36</v>
      </c>
      <c r="AN32" s="148">
        <f t="shared" si="6"/>
        <v>36</v>
      </c>
      <c r="AO32" s="148">
        <f t="shared" si="6"/>
        <v>36</v>
      </c>
      <c r="AP32" s="148">
        <f t="shared" si="6"/>
        <v>36</v>
      </c>
      <c r="AQ32" s="148">
        <f t="shared" si="6"/>
        <v>36</v>
      </c>
      <c r="AR32" s="148">
        <f t="shared" si="6"/>
        <v>36</v>
      </c>
      <c r="AS32" s="148">
        <f t="shared" si="6"/>
        <v>36</v>
      </c>
      <c r="AT32" s="148">
        <f t="shared" si="6"/>
        <v>36</v>
      </c>
      <c r="AU32" s="29" t="s">
        <v>39</v>
      </c>
      <c r="AV32" s="29" t="s">
        <v>39</v>
      </c>
      <c r="AW32" s="29" t="s">
        <v>39</v>
      </c>
      <c r="AX32" s="29" t="s">
        <v>39</v>
      </c>
      <c r="AY32" s="29" t="s">
        <v>39</v>
      </c>
      <c r="AZ32" s="29" t="s">
        <v>39</v>
      </c>
      <c r="BA32" s="29" t="s">
        <v>39</v>
      </c>
      <c r="BB32" s="29" t="s">
        <v>39</v>
      </c>
      <c r="BC32" s="29" t="s">
        <v>39</v>
      </c>
      <c r="BD32" s="119">
        <f>SUM(D32:BC32)</f>
        <v>1476</v>
      </c>
      <c r="BE32" s="80"/>
    </row>
    <row r="33" spans="1:46" x14ac:dyDescent="0.2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AS33" s="121"/>
      <c r="AT33" s="121"/>
    </row>
    <row r="34" spans="1:46" ht="18.75" x14ac:dyDescent="0.3">
      <c r="A34" s="122"/>
      <c r="B34" s="123" t="s">
        <v>51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2"/>
      <c r="Q34" s="122"/>
      <c r="R34" s="122"/>
      <c r="S34" s="122"/>
      <c r="T34" s="124"/>
      <c r="U34" s="124"/>
      <c r="AS34" s="121"/>
      <c r="AT34" s="121"/>
    </row>
    <row r="35" spans="1:46" x14ac:dyDescent="0.2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4"/>
      <c r="U35" s="124"/>
      <c r="AS35" s="121"/>
      <c r="AT35" s="121"/>
    </row>
  </sheetData>
  <mergeCells count="81">
    <mergeCell ref="AQ29:AQ30"/>
    <mergeCell ref="BD29:BD30"/>
    <mergeCell ref="A31:C31"/>
    <mergeCell ref="A32:C32"/>
    <mergeCell ref="AX29:AX30"/>
    <mergeCell ref="AY29:AY30"/>
    <mergeCell ref="AZ29:AZ30"/>
    <mergeCell ref="BA29:BA30"/>
    <mergeCell ref="BB29:BB30"/>
    <mergeCell ref="BC29:BC30"/>
    <mergeCell ref="AR29:AR30"/>
    <mergeCell ref="AS29:AS30"/>
    <mergeCell ref="AT29:AT30"/>
    <mergeCell ref="AU29:AU30"/>
    <mergeCell ref="AV29:AV30"/>
    <mergeCell ref="AW29:AW30"/>
    <mergeCell ref="AJ29:AJ30"/>
    <mergeCell ref="AM29:AM30"/>
    <mergeCell ref="AN29:AN30"/>
    <mergeCell ref="AO29:AO30"/>
    <mergeCell ref="AP29:AP30"/>
    <mergeCell ref="AL29:AL30"/>
    <mergeCell ref="I29:I30"/>
    <mergeCell ref="J29:J30"/>
    <mergeCell ref="K29:K30"/>
    <mergeCell ref="L29:L30"/>
    <mergeCell ref="Y29:Y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D29:D30"/>
    <mergeCell ref="E29:E30"/>
    <mergeCell ref="F29:F30"/>
    <mergeCell ref="G29:G30"/>
    <mergeCell ref="H29:H30"/>
    <mergeCell ref="AI2:AK2"/>
    <mergeCell ref="AM2:AP2"/>
    <mergeCell ref="AR2:AT2"/>
    <mergeCell ref="AV2:AY2"/>
    <mergeCell ref="M29:M30"/>
    <mergeCell ref="AK29:AK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9:A10"/>
    <mergeCell ref="B9:B10"/>
    <mergeCell ref="A20:A21"/>
    <mergeCell ref="B20:B21"/>
    <mergeCell ref="A24:A25"/>
    <mergeCell ref="B24:B25"/>
    <mergeCell ref="A29:C30"/>
    <mergeCell ref="A1:BD1"/>
    <mergeCell ref="A2:A4"/>
    <mergeCell ref="B2:B4"/>
    <mergeCell ref="C2:C4"/>
    <mergeCell ref="D2:G2"/>
    <mergeCell ref="I2:K2"/>
    <mergeCell ref="M2:P2"/>
    <mergeCell ref="R2:T2"/>
    <mergeCell ref="V2:Y2"/>
    <mergeCell ref="AZ2:BC2"/>
    <mergeCell ref="BD2:BD6"/>
    <mergeCell ref="D3:BC3"/>
    <mergeCell ref="A5:BC5"/>
    <mergeCell ref="Z2:AC2"/>
    <mergeCell ref="AD2:AG2"/>
  </mergeCells>
  <hyperlinks>
    <hyperlink ref="BD2" location="_ftn1" display="_ftn1"/>
  </hyperlinks>
  <pageMargins left="0.19685039370078741" right="0.19685039370078741" top="0.19685039370078741" bottom="0.19685039370078741" header="0.51181102362204722" footer="0.51181102362204722"/>
  <pageSetup paperSize="9" scale="53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"/>
  <sheetViews>
    <sheetView view="pageBreakPreview" topLeftCell="A10" zoomScale="60" zoomScaleNormal="40" workbookViewId="0">
      <selection activeCell="A29" sqref="A29:C31"/>
    </sheetView>
  </sheetViews>
  <sheetFormatPr defaultRowHeight="18" x14ac:dyDescent="0.2"/>
  <cols>
    <col min="1" max="1" width="13.42578125" customWidth="1"/>
    <col min="2" max="2" width="44.7109375" customWidth="1"/>
    <col min="3" max="3" width="11.5703125" customWidth="1"/>
    <col min="4" max="29" width="3.85546875" customWidth="1"/>
    <col min="30" max="35" width="3.85546875" style="4" customWidth="1"/>
    <col min="36" max="37" width="3.85546875" customWidth="1"/>
    <col min="38" max="38" width="3.85546875" style="4" customWidth="1"/>
    <col min="39" max="39" width="3.85546875" customWidth="1"/>
    <col min="40" max="40" width="3.85546875" style="6" customWidth="1"/>
    <col min="41" max="41" width="3.85546875" style="7" customWidth="1"/>
    <col min="42" max="47" width="3.85546875" customWidth="1"/>
    <col min="48" max="55" width="3.42578125" customWidth="1"/>
    <col min="56" max="56" width="12.140625" customWidth="1"/>
    <col min="57" max="57" width="7.5703125" style="20" customWidth="1"/>
  </cols>
  <sheetData>
    <row r="1" spans="1:70" ht="78.75" customHeight="1" thickBot="1" x14ac:dyDescent="0.25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2"/>
      <c r="BE1" s="34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</row>
    <row r="2" spans="1:70" ht="99.75" customHeight="1" thickBot="1" x14ac:dyDescent="0.25">
      <c r="A2" s="193" t="s">
        <v>6</v>
      </c>
      <c r="B2" s="193" t="s">
        <v>7</v>
      </c>
      <c r="C2" s="193" t="s">
        <v>8</v>
      </c>
      <c r="D2" s="239" t="s">
        <v>9</v>
      </c>
      <c r="E2" s="240"/>
      <c r="F2" s="240"/>
      <c r="G2" s="241"/>
      <c r="H2" s="79" t="s">
        <v>102</v>
      </c>
      <c r="I2" s="239" t="s">
        <v>10</v>
      </c>
      <c r="J2" s="240"/>
      <c r="K2" s="240"/>
      <c r="L2" s="79" t="s">
        <v>103</v>
      </c>
      <c r="M2" s="239" t="s">
        <v>11</v>
      </c>
      <c r="N2" s="240"/>
      <c r="O2" s="240"/>
      <c r="P2" s="241"/>
      <c r="Q2" s="79" t="s">
        <v>104</v>
      </c>
      <c r="R2" s="240" t="s">
        <v>12</v>
      </c>
      <c r="S2" s="240"/>
      <c r="T2" s="241"/>
      <c r="U2" s="79" t="s">
        <v>105</v>
      </c>
      <c r="V2" s="239" t="s">
        <v>13</v>
      </c>
      <c r="W2" s="240"/>
      <c r="X2" s="240"/>
      <c r="Y2" s="241"/>
      <c r="Z2" s="239" t="s">
        <v>14</v>
      </c>
      <c r="AA2" s="240"/>
      <c r="AB2" s="240"/>
      <c r="AC2" s="241"/>
      <c r="AD2" s="239" t="s">
        <v>15</v>
      </c>
      <c r="AE2" s="240"/>
      <c r="AF2" s="240"/>
      <c r="AG2" s="241"/>
      <c r="AH2" s="79" t="s">
        <v>106</v>
      </c>
      <c r="AI2" s="239" t="s">
        <v>16</v>
      </c>
      <c r="AJ2" s="240"/>
      <c r="AK2" s="241"/>
      <c r="AL2" s="79" t="s">
        <v>107</v>
      </c>
      <c r="AM2" s="239" t="s">
        <v>17</v>
      </c>
      <c r="AN2" s="240"/>
      <c r="AO2" s="240"/>
      <c r="AP2" s="241"/>
      <c r="AQ2" s="79" t="s">
        <v>108</v>
      </c>
      <c r="AR2" s="239" t="s">
        <v>18</v>
      </c>
      <c r="AS2" s="240"/>
      <c r="AT2" s="241"/>
      <c r="AU2" s="79" t="s">
        <v>109</v>
      </c>
      <c r="AV2" s="239" t="s">
        <v>19</v>
      </c>
      <c r="AW2" s="240"/>
      <c r="AX2" s="240"/>
      <c r="AY2" s="241"/>
      <c r="AZ2" s="239" t="s">
        <v>20</v>
      </c>
      <c r="BA2" s="240"/>
      <c r="BB2" s="240"/>
      <c r="BC2" s="241"/>
      <c r="BD2" s="199" t="s">
        <v>21</v>
      </c>
      <c r="BE2" s="34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</row>
    <row r="3" spans="1:70" ht="18.75" thickBot="1" x14ac:dyDescent="0.25">
      <c r="A3" s="194"/>
      <c r="B3" s="194"/>
      <c r="C3" s="194"/>
      <c r="D3" s="202" t="s">
        <v>22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4"/>
      <c r="BD3" s="200"/>
      <c r="BE3" s="34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</row>
    <row r="4" spans="1:70" s="2" customFormat="1" ht="27" customHeight="1" thickBot="1" x14ac:dyDescent="0.25">
      <c r="A4" s="195"/>
      <c r="B4" s="195"/>
      <c r="C4" s="195"/>
      <c r="D4" s="81">
        <v>36</v>
      </c>
      <c r="E4" s="81">
        <v>37</v>
      </c>
      <c r="F4" s="81">
        <v>38</v>
      </c>
      <c r="G4" s="81">
        <v>39</v>
      </c>
      <c r="H4" s="81">
        <v>40</v>
      </c>
      <c r="I4" s="81">
        <v>41</v>
      </c>
      <c r="J4" s="81">
        <v>42</v>
      </c>
      <c r="K4" s="82">
        <v>43</v>
      </c>
      <c r="L4" s="82">
        <v>44</v>
      </c>
      <c r="M4" s="82">
        <v>45</v>
      </c>
      <c r="N4" s="82">
        <v>46</v>
      </c>
      <c r="O4" s="82">
        <v>47</v>
      </c>
      <c r="P4" s="82">
        <v>48</v>
      </c>
      <c r="Q4" s="82">
        <v>49</v>
      </c>
      <c r="R4" s="82">
        <v>50</v>
      </c>
      <c r="S4" s="82">
        <v>51</v>
      </c>
      <c r="T4" s="82">
        <v>52</v>
      </c>
      <c r="U4" s="83">
        <v>1</v>
      </c>
      <c r="V4" s="83">
        <v>2</v>
      </c>
      <c r="W4" s="83">
        <v>3</v>
      </c>
      <c r="X4" s="83">
        <v>4</v>
      </c>
      <c r="Y4" s="83">
        <v>5</v>
      </c>
      <c r="Z4" s="83">
        <v>6</v>
      </c>
      <c r="AA4" s="83">
        <v>7</v>
      </c>
      <c r="AB4" s="83">
        <v>8</v>
      </c>
      <c r="AC4" s="83">
        <v>9</v>
      </c>
      <c r="AD4" s="82">
        <v>10</v>
      </c>
      <c r="AE4" s="82">
        <v>11</v>
      </c>
      <c r="AF4" s="82">
        <v>12</v>
      </c>
      <c r="AG4" s="82">
        <v>13</v>
      </c>
      <c r="AH4" s="82">
        <v>14</v>
      </c>
      <c r="AI4" s="82">
        <v>15</v>
      </c>
      <c r="AJ4" s="82">
        <v>16</v>
      </c>
      <c r="AK4" s="82">
        <v>17</v>
      </c>
      <c r="AL4" s="82">
        <v>18</v>
      </c>
      <c r="AM4" s="82">
        <v>19</v>
      </c>
      <c r="AN4" s="82">
        <v>20</v>
      </c>
      <c r="AO4" s="82">
        <v>21</v>
      </c>
      <c r="AP4" s="82">
        <v>22</v>
      </c>
      <c r="AQ4" s="82">
        <v>23</v>
      </c>
      <c r="AR4" s="82">
        <v>24</v>
      </c>
      <c r="AS4" s="84">
        <v>25</v>
      </c>
      <c r="AT4" s="84">
        <v>26</v>
      </c>
      <c r="AU4" s="82">
        <v>27</v>
      </c>
      <c r="AV4" s="82">
        <v>28</v>
      </c>
      <c r="AW4" s="82">
        <v>29</v>
      </c>
      <c r="AX4" s="82">
        <v>30</v>
      </c>
      <c r="AY4" s="82">
        <v>31</v>
      </c>
      <c r="AZ4" s="82">
        <v>32</v>
      </c>
      <c r="BA4" s="82">
        <v>33</v>
      </c>
      <c r="BB4" s="82">
        <v>34</v>
      </c>
      <c r="BC4" s="82">
        <v>35</v>
      </c>
      <c r="BD4" s="200"/>
      <c r="BE4" s="34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</row>
    <row r="5" spans="1:70" ht="18.75" thickBot="1" x14ac:dyDescent="0.25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4"/>
      <c r="BD5" s="200"/>
      <c r="BE5" s="34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</row>
    <row r="6" spans="1:70" s="2" customFormat="1" ht="25.5" customHeight="1" thickBot="1" x14ac:dyDescent="0.25">
      <c r="A6" s="87"/>
      <c r="B6" s="87"/>
      <c r="C6" s="87"/>
      <c r="D6" s="81">
        <v>1</v>
      </c>
      <c r="E6" s="81">
        <v>2</v>
      </c>
      <c r="F6" s="81">
        <v>3</v>
      </c>
      <c r="G6" s="81">
        <v>4</v>
      </c>
      <c r="H6" s="81">
        <v>5</v>
      </c>
      <c r="I6" s="81">
        <v>6</v>
      </c>
      <c r="J6" s="81">
        <v>7</v>
      </c>
      <c r="K6" s="81">
        <v>8</v>
      </c>
      <c r="L6" s="81">
        <v>9</v>
      </c>
      <c r="M6" s="81">
        <v>10</v>
      </c>
      <c r="N6" s="81">
        <v>11</v>
      </c>
      <c r="O6" s="81">
        <v>12</v>
      </c>
      <c r="P6" s="81">
        <v>13</v>
      </c>
      <c r="Q6" s="81">
        <v>14</v>
      </c>
      <c r="R6" s="81">
        <v>15</v>
      </c>
      <c r="S6" s="81">
        <v>16</v>
      </c>
      <c r="T6" s="81">
        <v>17</v>
      </c>
      <c r="U6" s="81">
        <v>18</v>
      </c>
      <c r="V6" s="81">
        <v>19</v>
      </c>
      <c r="W6" s="81">
        <v>20</v>
      </c>
      <c r="X6" s="81">
        <v>21</v>
      </c>
      <c r="Y6" s="81">
        <v>22</v>
      </c>
      <c r="Z6" s="81">
        <v>23</v>
      </c>
      <c r="AA6" s="81">
        <v>24</v>
      </c>
      <c r="AB6" s="81">
        <v>25</v>
      </c>
      <c r="AC6" s="81">
        <v>26</v>
      </c>
      <c r="AD6" s="81">
        <v>27</v>
      </c>
      <c r="AE6" s="81">
        <v>28</v>
      </c>
      <c r="AF6" s="81">
        <v>29</v>
      </c>
      <c r="AG6" s="81">
        <v>30</v>
      </c>
      <c r="AH6" s="81">
        <v>31</v>
      </c>
      <c r="AI6" s="81">
        <v>32</v>
      </c>
      <c r="AJ6" s="81">
        <v>33</v>
      </c>
      <c r="AK6" s="81">
        <v>34</v>
      </c>
      <c r="AL6" s="81">
        <v>35</v>
      </c>
      <c r="AM6" s="81">
        <v>36</v>
      </c>
      <c r="AN6" s="81">
        <v>37</v>
      </c>
      <c r="AO6" s="81">
        <v>38</v>
      </c>
      <c r="AP6" s="81">
        <v>39</v>
      </c>
      <c r="AQ6" s="81">
        <v>40</v>
      </c>
      <c r="AR6" s="81">
        <v>41</v>
      </c>
      <c r="AS6" s="88">
        <v>42</v>
      </c>
      <c r="AT6" s="88">
        <v>43</v>
      </c>
      <c r="AU6" s="81">
        <v>44</v>
      </c>
      <c r="AV6" s="81">
        <v>45</v>
      </c>
      <c r="AW6" s="81">
        <v>46</v>
      </c>
      <c r="AX6" s="81">
        <v>47</v>
      </c>
      <c r="AY6" s="81">
        <v>48</v>
      </c>
      <c r="AZ6" s="81">
        <v>49</v>
      </c>
      <c r="BA6" s="81">
        <v>50</v>
      </c>
      <c r="BB6" s="81">
        <v>51</v>
      </c>
      <c r="BC6" s="81">
        <v>52</v>
      </c>
      <c r="BD6" s="201"/>
      <c r="BE6" s="34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</row>
    <row r="7" spans="1:70" s="3" customFormat="1" ht="41.25" customHeight="1" thickBot="1" x14ac:dyDescent="0.25">
      <c r="A7" s="63" t="s">
        <v>43</v>
      </c>
      <c r="B7" s="69" t="s">
        <v>42</v>
      </c>
      <c r="C7" s="32" t="s">
        <v>24</v>
      </c>
      <c r="D7" s="38">
        <f>D8+D9+D10</f>
        <v>4</v>
      </c>
      <c r="E7" s="38">
        <f t="shared" ref="E7:AT7" si="0">E8+E9+E10</f>
        <v>4</v>
      </c>
      <c r="F7" s="38">
        <f t="shared" si="0"/>
        <v>4</v>
      </c>
      <c r="G7" s="38">
        <f t="shared" si="0"/>
        <v>4</v>
      </c>
      <c r="H7" s="38">
        <f t="shared" si="0"/>
        <v>4</v>
      </c>
      <c r="I7" s="38">
        <f t="shared" si="0"/>
        <v>0</v>
      </c>
      <c r="J7" s="38">
        <f t="shared" si="0"/>
        <v>0</v>
      </c>
      <c r="K7" s="38">
        <f t="shared" si="0"/>
        <v>0</v>
      </c>
      <c r="L7" s="38">
        <f t="shared" si="0"/>
        <v>4</v>
      </c>
      <c r="M7" s="38">
        <f t="shared" si="0"/>
        <v>4</v>
      </c>
      <c r="N7" s="38">
        <f t="shared" si="0"/>
        <v>4</v>
      </c>
      <c r="O7" s="38">
        <f t="shared" si="0"/>
        <v>4</v>
      </c>
      <c r="P7" s="38">
        <f t="shared" si="0"/>
        <v>4</v>
      </c>
      <c r="Q7" s="38">
        <f t="shared" si="0"/>
        <v>4</v>
      </c>
      <c r="R7" s="38">
        <f t="shared" si="0"/>
        <v>4</v>
      </c>
      <c r="S7" s="38">
        <f t="shared" si="0"/>
        <v>4</v>
      </c>
      <c r="T7" s="38">
        <f t="shared" si="0"/>
        <v>0</v>
      </c>
      <c r="U7" s="38" t="s">
        <v>39</v>
      </c>
      <c r="V7" s="38" t="s">
        <v>39</v>
      </c>
      <c r="W7" s="38">
        <f>W8+W9+W10</f>
        <v>6</v>
      </c>
      <c r="X7" s="38">
        <f t="shared" si="0"/>
        <v>6</v>
      </c>
      <c r="Y7" s="38">
        <f t="shared" si="0"/>
        <v>6</v>
      </c>
      <c r="Z7" s="38">
        <f t="shared" si="0"/>
        <v>6</v>
      </c>
      <c r="AA7" s="38">
        <f t="shared" si="0"/>
        <v>6</v>
      </c>
      <c r="AB7" s="38">
        <f t="shared" si="0"/>
        <v>6</v>
      </c>
      <c r="AC7" s="38">
        <f t="shared" si="0"/>
        <v>6</v>
      </c>
      <c r="AD7" s="38">
        <f t="shared" si="0"/>
        <v>6</v>
      </c>
      <c r="AE7" s="38">
        <f t="shared" si="0"/>
        <v>6</v>
      </c>
      <c r="AF7" s="38">
        <f t="shared" si="0"/>
        <v>6</v>
      </c>
      <c r="AG7" s="38">
        <f t="shared" si="0"/>
        <v>0</v>
      </c>
      <c r="AH7" s="38">
        <f t="shared" si="0"/>
        <v>0</v>
      </c>
      <c r="AI7" s="38">
        <f t="shared" si="0"/>
        <v>0</v>
      </c>
      <c r="AJ7" s="38">
        <f t="shared" si="0"/>
        <v>0</v>
      </c>
      <c r="AK7" s="38">
        <f t="shared" si="0"/>
        <v>0</v>
      </c>
      <c r="AL7" s="38">
        <f t="shared" si="0"/>
        <v>0</v>
      </c>
      <c r="AM7" s="38">
        <f t="shared" si="0"/>
        <v>6</v>
      </c>
      <c r="AN7" s="38">
        <f t="shared" si="0"/>
        <v>6</v>
      </c>
      <c r="AO7" s="38">
        <f t="shared" si="0"/>
        <v>6</v>
      </c>
      <c r="AP7" s="38">
        <f t="shared" si="0"/>
        <v>6</v>
      </c>
      <c r="AQ7" s="38">
        <f t="shared" si="0"/>
        <v>6</v>
      </c>
      <c r="AR7" s="38">
        <f t="shared" si="0"/>
        <v>12</v>
      </c>
      <c r="AS7" s="38">
        <f t="shared" si="0"/>
        <v>12</v>
      </c>
      <c r="AT7" s="38">
        <f t="shared" si="0"/>
        <v>0</v>
      </c>
      <c r="AU7" s="38" t="s">
        <v>39</v>
      </c>
      <c r="AV7" s="38" t="s">
        <v>39</v>
      </c>
      <c r="AW7" s="38" t="s">
        <v>39</v>
      </c>
      <c r="AX7" s="38" t="s">
        <v>39</v>
      </c>
      <c r="AY7" s="38" t="s">
        <v>39</v>
      </c>
      <c r="AZ7" s="38" t="s">
        <v>39</v>
      </c>
      <c r="BA7" s="38" t="s">
        <v>39</v>
      </c>
      <c r="BB7" s="38" t="s">
        <v>39</v>
      </c>
      <c r="BC7" s="38" t="s">
        <v>39</v>
      </c>
      <c r="BD7" s="40">
        <f>SUM(D7:BC7)</f>
        <v>166</v>
      </c>
      <c r="BE7" s="34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</row>
    <row r="8" spans="1:70" ht="38.25" customHeight="1" thickBot="1" x14ac:dyDescent="0.25">
      <c r="A8" s="70" t="s">
        <v>75</v>
      </c>
      <c r="B8" s="56" t="s">
        <v>95</v>
      </c>
      <c r="C8" s="19" t="s">
        <v>24</v>
      </c>
      <c r="D8" s="40">
        <v>2</v>
      </c>
      <c r="E8" s="40">
        <v>2</v>
      </c>
      <c r="F8" s="40">
        <v>2</v>
      </c>
      <c r="G8" s="40">
        <v>2</v>
      </c>
      <c r="H8" s="40">
        <v>2</v>
      </c>
      <c r="I8" s="149"/>
      <c r="J8" s="149"/>
      <c r="K8" s="149"/>
      <c r="L8" s="40">
        <v>2</v>
      </c>
      <c r="M8" s="40">
        <v>2</v>
      </c>
      <c r="N8" s="40">
        <v>2</v>
      </c>
      <c r="O8" s="40">
        <v>2</v>
      </c>
      <c r="P8" s="40">
        <v>2</v>
      </c>
      <c r="Q8" s="40">
        <v>2</v>
      </c>
      <c r="R8" s="40">
        <v>2</v>
      </c>
      <c r="S8" s="40">
        <v>2</v>
      </c>
      <c r="T8" s="153"/>
      <c r="U8" s="38" t="s">
        <v>39</v>
      </c>
      <c r="V8" s="38" t="s">
        <v>39</v>
      </c>
      <c r="W8" s="44">
        <v>2</v>
      </c>
      <c r="X8" s="44">
        <v>2</v>
      </c>
      <c r="Y8" s="44">
        <v>2</v>
      </c>
      <c r="Z8" s="44">
        <v>2</v>
      </c>
      <c r="AA8" s="44">
        <v>2</v>
      </c>
      <c r="AB8" s="44">
        <v>2</v>
      </c>
      <c r="AC8" s="44">
        <v>2</v>
      </c>
      <c r="AD8" s="39">
        <v>2</v>
      </c>
      <c r="AE8" s="39">
        <v>2</v>
      </c>
      <c r="AF8" s="39">
        <v>2</v>
      </c>
      <c r="AG8" s="156"/>
      <c r="AH8" s="156"/>
      <c r="AI8" s="149"/>
      <c r="AJ8" s="149"/>
      <c r="AK8" s="149"/>
      <c r="AL8" s="149"/>
      <c r="AM8" s="39">
        <v>2</v>
      </c>
      <c r="AN8" s="44">
        <v>2</v>
      </c>
      <c r="AO8" s="44">
        <v>2</v>
      </c>
      <c r="AP8" s="39">
        <v>2</v>
      </c>
      <c r="AQ8" s="39">
        <v>2</v>
      </c>
      <c r="AR8" s="39">
        <v>4</v>
      </c>
      <c r="AS8" s="39">
        <v>4</v>
      </c>
      <c r="AT8" s="154"/>
      <c r="AU8" s="42" t="s">
        <v>39</v>
      </c>
      <c r="AV8" s="42" t="s">
        <v>39</v>
      </c>
      <c r="AW8" s="42" t="s">
        <v>39</v>
      </c>
      <c r="AX8" s="42" t="s">
        <v>39</v>
      </c>
      <c r="AY8" s="42" t="s">
        <v>39</v>
      </c>
      <c r="AZ8" s="42" t="s">
        <v>39</v>
      </c>
      <c r="BA8" s="42" t="s">
        <v>39</v>
      </c>
      <c r="BB8" s="42" t="s">
        <v>39</v>
      </c>
      <c r="BC8" s="42" t="s">
        <v>39</v>
      </c>
      <c r="BD8" s="40">
        <f>SUM(D8:BC8)</f>
        <v>64</v>
      </c>
      <c r="BE8" s="34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</row>
    <row r="9" spans="1:70" ht="40.5" customHeight="1" thickBot="1" x14ac:dyDescent="0.25">
      <c r="A9" s="70" t="s">
        <v>44</v>
      </c>
      <c r="B9" s="56" t="s">
        <v>96</v>
      </c>
      <c r="C9" s="19" t="s">
        <v>24</v>
      </c>
      <c r="D9" s="40">
        <v>2</v>
      </c>
      <c r="E9" s="40">
        <v>2</v>
      </c>
      <c r="F9" s="40">
        <v>2</v>
      </c>
      <c r="G9" s="40">
        <v>2</v>
      </c>
      <c r="H9" s="40">
        <v>2</v>
      </c>
      <c r="I9" s="149"/>
      <c r="J9" s="149"/>
      <c r="K9" s="149"/>
      <c r="L9" s="40">
        <v>2</v>
      </c>
      <c r="M9" s="40">
        <v>2</v>
      </c>
      <c r="N9" s="40">
        <v>2</v>
      </c>
      <c r="O9" s="40">
        <v>2</v>
      </c>
      <c r="P9" s="40">
        <v>2</v>
      </c>
      <c r="Q9" s="40">
        <v>2</v>
      </c>
      <c r="R9" s="40">
        <v>2</v>
      </c>
      <c r="S9" s="40">
        <v>2</v>
      </c>
      <c r="T9" s="153"/>
      <c r="U9" s="38" t="s">
        <v>39</v>
      </c>
      <c r="V9" s="38" t="s">
        <v>39</v>
      </c>
      <c r="W9" s="41">
        <v>2</v>
      </c>
      <c r="X9" s="41">
        <v>2</v>
      </c>
      <c r="Y9" s="41">
        <v>2</v>
      </c>
      <c r="Z9" s="41">
        <v>2</v>
      </c>
      <c r="AA9" s="41">
        <v>2</v>
      </c>
      <c r="AB9" s="41">
        <v>2</v>
      </c>
      <c r="AC9" s="41">
        <v>2</v>
      </c>
      <c r="AD9" s="40">
        <v>2</v>
      </c>
      <c r="AE9" s="40">
        <v>2</v>
      </c>
      <c r="AF9" s="40">
        <v>2</v>
      </c>
      <c r="AG9" s="156"/>
      <c r="AH9" s="156"/>
      <c r="AI9" s="149"/>
      <c r="AJ9" s="149"/>
      <c r="AK9" s="149"/>
      <c r="AL9" s="149"/>
      <c r="AM9" s="40">
        <v>2</v>
      </c>
      <c r="AN9" s="41">
        <v>2</v>
      </c>
      <c r="AO9" s="41">
        <v>2</v>
      </c>
      <c r="AP9" s="40">
        <v>2</v>
      </c>
      <c r="AQ9" s="40">
        <v>2</v>
      </c>
      <c r="AR9" s="40">
        <v>4</v>
      </c>
      <c r="AS9" s="40">
        <v>4</v>
      </c>
      <c r="AT9" s="154"/>
      <c r="AU9" s="42" t="s">
        <v>39</v>
      </c>
      <c r="AV9" s="42" t="s">
        <v>39</v>
      </c>
      <c r="AW9" s="42" t="s">
        <v>39</v>
      </c>
      <c r="AX9" s="42" t="s">
        <v>39</v>
      </c>
      <c r="AY9" s="42" t="s">
        <v>39</v>
      </c>
      <c r="AZ9" s="42" t="s">
        <v>39</v>
      </c>
      <c r="BA9" s="42" t="s">
        <v>39</v>
      </c>
      <c r="BB9" s="42" t="s">
        <v>39</v>
      </c>
      <c r="BC9" s="42" t="s">
        <v>39</v>
      </c>
      <c r="BD9" s="40">
        <f>SUM(D9:BC9)</f>
        <v>64</v>
      </c>
      <c r="BE9" s="34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</row>
    <row r="10" spans="1:70" ht="30" customHeight="1" thickBot="1" x14ac:dyDescent="0.25">
      <c r="A10" s="70" t="s">
        <v>97</v>
      </c>
      <c r="B10" s="55" t="s">
        <v>98</v>
      </c>
      <c r="C10" s="19" t="s">
        <v>24</v>
      </c>
      <c r="D10" s="40"/>
      <c r="E10" s="40"/>
      <c r="F10" s="40"/>
      <c r="G10" s="40"/>
      <c r="H10" s="40"/>
      <c r="I10" s="149"/>
      <c r="J10" s="149"/>
      <c r="K10" s="149"/>
      <c r="L10" s="40"/>
      <c r="M10" s="40"/>
      <c r="N10" s="40"/>
      <c r="O10" s="40"/>
      <c r="P10" s="40"/>
      <c r="Q10" s="40"/>
      <c r="R10" s="40"/>
      <c r="S10" s="40"/>
      <c r="T10" s="153"/>
      <c r="U10" s="38" t="s">
        <v>39</v>
      </c>
      <c r="V10" s="38" t="s">
        <v>39</v>
      </c>
      <c r="W10" s="41">
        <v>2</v>
      </c>
      <c r="X10" s="41">
        <v>2</v>
      </c>
      <c r="Y10" s="41">
        <v>2</v>
      </c>
      <c r="Z10" s="41">
        <v>2</v>
      </c>
      <c r="AA10" s="41">
        <v>2</v>
      </c>
      <c r="AB10" s="41">
        <v>2</v>
      </c>
      <c r="AC10" s="41">
        <v>2</v>
      </c>
      <c r="AD10" s="40">
        <v>2</v>
      </c>
      <c r="AE10" s="40">
        <v>2</v>
      </c>
      <c r="AF10" s="40">
        <v>2</v>
      </c>
      <c r="AG10" s="156"/>
      <c r="AH10" s="156"/>
      <c r="AI10" s="149"/>
      <c r="AJ10" s="149"/>
      <c r="AK10" s="149"/>
      <c r="AL10" s="149"/>
      <c r="AM10" s="40">
        <v>2</v>
      </c>
      <c r="AN10" s="41">
        <v>2</v>
      </c>
      <c r="AO10" s="41">
        <v>2</v>
      </c>
      <c r="AP10" s="40">
        <v>2</v>
      </c>
      <c r="AQ10" s="40">
        <v>2</v>
      </c>
      <c r="AR10" s="40">
        <v>4</v>
      </c>
      <c r="AS10" s="40">
        <v>4</v>
      </c>
      <c r="AT10" s="153"/>
      <c r="AU10" s="45" t="s">
        <v>39</v>
      </c>
      <c r="AV10" s="45" t="s">
        <v>39</v>
      </c>
      <c r="AW10" s="45" t="s">
        <v>39</v>
      </c>
      <c r="AX10" s="45" t="s">
        <v>39</v>
      </c>
      <c r="AY10" s="45" t="s">
        <v>39</v>
      </c>
      <c r="AZ10" s="45" t="s">
        <v>39</v>
      </c>
      <c r="BA10" s="45" t="s">
        <v>39</v>
      </c>
      <c r="BB10" s="45" t="s">
        <v>39</v>
      </c>
      <c r="BC10" s="45" t="s">
        <v>39</v>
      </c>
      <c r="BD10" s="40">
        <f>SUM(W10:AF10,AM10:AS10)</f>
        <v>38</v>
      </c>
      <c r="BE10" s="34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</row>
    <row r="11" spans="1:70" s="3" customFormat="1" ht="27" customHeight="1" thickBot="1" x14ac:dyDescent="0.25">
      <c r="A11" s="242" t="s">
        <v>46</v>
      </c>
      <c r="B11" s="244" t="s">
        <v>45</v>
      </c>
      <c r="C11" s="32" t="s">
        <v>24</v>
      </c>
      <c r="D11" s="38">
        <f>SUM(D13,D15)+D16</f>
        <v>10</v>
      </c>
      <c r="E11" s="38">
        <f t="shared" ref="E11:T11" si="1">SUM(E13,E15)+E16</f>
        <v>10</v>
      </c>
      <c r="F11" s="38">
        <f t="shared" si="1"/>
        <v>10</v>
      </c>
      <c r="G11" s="38">
        <f t="shared" si="1"/>
        <v>10</v>
      </c>
      <c r="H11" s="38">
        <f t="shared" si="1"/>
        <v>10</v>
      </c>
      <c r="I11" s="38">
        <f t="shared" si="1"/>
        <v>0</v>
      </c>
      <c r="J11" s="38">
        <f t="shared" si="1"/>
        <v>0</v>
      </c>
      <c r="K11" s="38">
        <f t="shared" si="1"/>
        <v>0</v>
      </c>
      <c r="L11" s="38">
        <f t="shared" si="1"/>
        <v>10</v>
      </c>
      <c r="M11" s="38">
        <f t="shared" si="1"/>
        <v>10</v>
      </c>
      <c r="N11" s="38">
        <f t="shared" si="1"/>
        <v>10</v>
      </c>
      <c r="O11" s="38">
        <f t="shared" si="1"/>
        <v>10</v>
      </c>
      <c r="P11" s="38">
        <f t="shared" si="1"/>
        <v>10</v>
      </c>
      <c r="Q11" s="38">
        <f t="shared" si="1"/>
        <v>10</v>
      </c>
      <c r="R11" s="38">
        <f t="shared" si="1"/>
        <v>9</v>
      </c>
      <c r="S11" s="38">
        <f t="shared" si="1"/>
        <v>12</v>
      </c>
      <c r="T11" s="38">
        <f t="shared" si="1"/>
        <v>0</v>
      </c>
      <c r="U11" s="38" t="s">
        <v>39</v>
      </c>
      <c r="V11" s="38" t="s">
        <v>39</v>
      </c>
      <c r="W11" s="38">
        <f>SUM(W13,W15)+W16</f>
        <v>2</v>
      </c>
      <c r="X11" s="38">
        <f t="shared" ref="X11:AT11" si="2">SUM(X13,X15)+X16</f>
        <v>2</v>
      </c>
      <c r="Y11" s="38">
        <f t="shared" si="2"/>
        <v>2</v>
      </c>
      <c r="Z11" s="38">
        <f t="shared" si="2"/>
        <v>2</v>
      </c>
      <c r="AA11" s="38">
        <f t="shared" si="2"/>
        <v>2</v>
      </c>
      <c r="AB11" s="38">
        <f t="shared" si="2"/>
        <v>2</v>
      </c>
      <c r="AC11" s="38">
        <f t="shared" si="2"/>
        <v>2</v>
      </c>
      <c r="AD11" s="38">
        <f t="shared" si="2"/>
        <v>2</v>
      </c>
      <c r="AE11" s="38">
        <f t="shared" si="2"/>
        <v>2</v>
      </c>
      <c r="AF11" s="38">
        <f t="shared" si="2"/>
        <v>2</v>
      </c>
      <c r="AG11" s="38">
        <f t="shared" si="2"/>
        <v>0</v>
      </c>
      <c r="AH11" s="38">
        <f t="shared" si="2"/>
        <v>0</v>
      </c>
      <c r="AI11" s="38">
        <f t="shared" si="2"/>
        <v>0</v>
      </c>
      <c r="AJ11" s="38">
        <f t="shared" si="2"/>
        <v>0</v>
      </c>
      <c r="AK11" s="38">
        <f t="shared" si="2"/>
        <v>0</v>
      </c>
      <c r="AL11" s="38">
        <f t="shared" si="2"/>
        <v>0</v>
      </c>
      <c r="AM11" s="38">
        <f t="shared" si="2"/>
        <v>2</v>
      </c>
      <c r="AN11" s="38">
        <f t="shared" si="2"/>
        <v>2</v>
      </c>
      <c r="AO11" s="38">
        <f t="shared" si="2"/>
        <v>2</v>
      </c>
      <c r="AP11" s="38">
        <f t="shared" si="2"/>
        <v>2</v>
      </c>
      <c r="AQ11" s="38">
        <f t="shared" si="2"/>
        <v>2</v>
      </c>
      <c r="AR11" s="38">
        <f t="shared" si="2"/>
        <v>4</v>
      </c>
      <c r="AS11" s="38">
        <f t="shared" si="2"/>
        <v>4</v>
      </c>
      <c r="AT11" s="38">
        <f t="shared" si="2"/>
        <v>0</v>
      </c>
      <c r="AU11" s="45" t="s">
        <v>39</v>
      </c>
      <c r="AV11" s="45" t="s">
        <v>39</v>
      </c>
      <c r="AW11" s="45" t="s">
        <v>39</v>
      </c>
      <c r="AX11" s="45" t="s">
        <v>39</v>
      </c>
      <c r="AY11" s="45" t="s">
        <v>39</v>
      </c>
      <c r="AZ11" s="45" t="s">
        <v>39</v>
      </c>
      <c r="BA11" s="45" t="s">
        <v>39</v>
      </c>
      <c r="BB11" s="45" t="s">
        <v>39</v>
      </c>
      <c r="BC11" s="45" t="s">
        <v>39</v>
      </c>
      <c r="BD11" s="40">
        <f t="shared" ref="BD11:BD15" si="3">SUM(D11:BC11)</f>
        <v>169</v>
      </c>
      <c r="BE11" s="34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</row>
    <row r="12" spans="1:70" s="3" customFormat="1" ht="23.25" customHeight="1" thickBot="1" x14ac:dyDescent="0.25">
      <c r="A12" s="243"/>
      <c r="B12" s="245"/>
      <c r="C12" s="32" t="s">
        <v>25</v>
      </c>
      <c r="D12" s="38">
        <f>D14</f>
        <v>0</v>
      </c>
      <c r="E12" s="38">
        <f t="shared" ref="E12:T12" si="4">E14</f>
        <v>4</v>
      </c>
      <c r="F12" s="38">
        <f t="shared" si="4"/>
        <v>0</v>
      </c>
      <c r="G12" s="38">
        <f t="shared" si="4"/>
        <v>2</v>
      </c>
      <c r="H12" s="38">
        <f t="shared" si="4"/>
        <v>0</v>
      </c>
      <c r="I12" s="38">
        <f t="shared" si="4"/>
        <v>0</v>
      </c>
      <c r="J12" s="38">
        <f t="shared" si="4"/>
        <v>0</v>
      </c>
      <c r="K12" s="38">
        <f t="shared" si="4"/>
        <v>0</v>
      </c>
      <c r="L12" s="38">
        <f t="shared" si="4"/>
        <v>0</v>
      </c>
      <c r="M12" s="38">
        <f t="shared" si="4"/>
        <v>2</v>
      </c>
      <c r="N12" s="38">
        <f t="shared" si="4"/>
        <v>0</v>
      </c>
      <c r="O12" s="38">
        <f t="shared" si="4"/>
        <v>2</v>
      </c>
      <c r="P12" s="38">
        <f t="shared" si="4"/>
        <v>0</v>
      </c>
      <c r="Q12" s="38">
        <f t="shared" si="4"/>
        <v>2</v>
      </c>
      <c r="R12" s="38">
        <f t="shared" si="4"/>
        <v>0</v>
      </c>
      <c r="S12" s="38">
        <f t="shared" si="4"/>
        <v>1</v>
      </c>
      <c r="T12" s="38">
        <f t="shared" si="4"/>
        <v>0</v>
      </c>
      <c r="U12" s="38" t="s">
        <v>39</v>
      </c>
      <c r="V12" s="38" t="s">
        <v>39</v>
      </c>
      <c r="W12" s="38">
        <f>W14</f>
        <v>0</v>
      </c>
      <c r="X12" s="38">
        <f t="shared" ref="X12:AT12" si="5">X14</f>
        <v>0</v>
      </c>
      <c r="Y12" s="38">
        <f t="shared" si="5"/>
        <v>0</v>
      </c>
      <c r="Z12" s="38">
        <f t="shared" si="5"/>
        <v>0</v>
      </c>
      <c r="AA12" s="38">
        <f t="shared" si="5"/>
        <v>0</v>
      </c>
      <c r="AB12" s="38">
        <f t="shared" si="5"/>
        <v>0</v>
      </c>
      <c r="AC12" s="38">
        <f t="shared" si="5"/>
        <v>0</v>
      </c>
      <c r="AD12" s="38">
        <f t="shared" si="5"/>
        <v>0</v>
      </c>
      <c r="AE12" s="38">
        <f t="shared" si="5"/>
        <v>0</v>
      </c>
      <c r="AF12" s="38">
        <f t="shared" si="5"/>
        <v>0</v>
      </c>
      <c r="AG12" s="38">
        <f t="shared" si="5"/>
        <v>0</v>
      </c>
      <c r="AH12" s="38">
        <f t="shared" si="5"/>
        <v>0</v>
      </c>
      <c r="AI12" s="38">
        <f t="shared" si="5"/>
        <v>0</v>
      </c>
      <c r="AJ12" s="38">
        <f t="shared" si="5"/>
        <v>0</v>
      </c>
      <c r="AK12" s="38">
        <f t="shared" si="5"/>
        <v>0</v>
      </c>
      <c r="AL12" s="38">
        <f t="shared" si="5"/>
        <v>0</v>
      </c>
      <c r="AM12" s="38">
        <f t="shared" si="5"/>
        <v>0</v>
      </c>
      <c r="AN12" s="38">
        <f t="shared" si="5"/>
        <v>0</v>
      </c>
      <c r="AO12" s="38">
        <f t="shared" si="5"/>
        <v>0</v>
      </c>
      <c r="AP12" s="38">
        <f t="shared" si="5"/>
        <v>0</v>
      </c>
      <c r="AQ12" s="38">
        <f t="shared" si="5"/>
        <v>0</v>
      </c>
      <c r="AR12" s="38">
        <f t="shared" si="5"/>
        <v>0</v>
      </c>
      <c r="AS12" s="38">
        <f t="shared" si="5"/>
        <v>0</v>
      </c>
      <c r="AT12" s="38">
        <f t="shared" si="5"/>
        <v>0</v>
      </c>
      <c r="AU12" s="45" t="s">
        <v>39</v>
      </c>
      <c r="AV12" s="45" t="s">
        <v>39</v>
      </c>
      <c r="AW12" s="45" t="s">
        <v>39</v>
      </c>
      <c r="AX12" s="45" t="s">
        <v>39</v>
      </c>
      <c r="AY12" s="45" t="s">
        <v>39</v>
      </c>
      <c r="AZ12" s="45" t="s">
        <v>39</v>
      </c>
      <c r="BA12" s="45" t="s">
        <v>39</v>
      </c>
      <c r="BB12" s="45" t="s">
        <v>39</v>
      </c>
      <c r="BC12" s="45" t="s">
        <v>39</v>
      </c>
      <c r="BD12" s="40">
        <f t="shared" si="3"/>
        <v>13</v>
      </c>
      <c r="BE12" s="34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</row>
    <row r="13" spans="1:70" s="4" customFormat="1" ht="18.75" thickBot="1" x14ac:dyDescent="0.25">
      <c r="A13" s="246" t="s">
        <v>56</v>
      </c>
      <c r="B13" s="248" t="s">
        <v>2</v>
      </c>
      <c r="C13" s="19" t="s">
        <v>24</v>
      </c>
      <c r="D13" s="40">
        <v>6</v>
      </c>
      <c r="E13" s="40">
        <v>4</v>
      </c>
      <c r="F13" s="40">
        <v>6</v>
      </c>
      <c r="G13" s="40">
        <v>4</v>
      </c>
      <c r="H13" s="40">
        <v>6</v>
      </c>
      <c r="I13" s="149"/>
      <c r="J13" s="149"/>
      <c r="K13" s="149"/>
      <c r="L13" s="40">
        <v>6</v>
      </c>
      <c r="M13" s="40">
        <v>4</v>
      </c>
      <c r="N13" s="40">
        <v>6</v>
      </c>
      <c r="O13" s="40">
        <v>4</v>
      </c>
      <c r="P13" s="40">
        <v>6</v>
      </c>
      <c r="Q13" s="40">
        <v>4</v>
      </c>
      <c r="R13" s="40">
        <v>3</v>
      </c>
      <c r="S13" s="40">
        <v>6</v>
      </c>
      <c r="T13" s="153"/>
      <c r="U13" s="38" t="s">
        <v>39</v>
      </c>
      <c r="V13" s="38" t="s">
        <v>39</v>
      </c>
      <c r="W13" s="40"/>
      <c r="X13" s="40"/>
      <c r="Y13" s="39"/>
      <c r="Z13" s="39"/>
      <c r="AA13" s="39"/>
      <c r="AB13" s="39"/>
      <c r="AC13" s="40"/>
      <c r="AD13" s="40"/>
      <c r="AE13" s="40"/>
      <c r="AF13" s="40"/>
      <c r="AG13" s="156"/>
      <c r="AH13" s="156"/>
      <c r="AI13" s="149"/>
      <c r="AJ13" s="149"/>
      <c r="AK13" s="149"/>
      <c r="AL13" s="149"/>
      <c r="AM13" s="40"/>
      <c r="AN13" s="41"/>
      <c r="AO13" s="41"/>
      <c r="AP13" s="40"/>
      <c r="AQ13" s="40"/>
      <c r="AR13" s="40"/>
      <c r="AS13" s="40"/>
      <c r="AT13" s="153"/>
      <c r="AU13" s="45" t="s">
        <v>39</v>
      </c>
      <c r="AV13" s="45" t="s">
        <v>39</v>
      </c>
      <c r="AW13" s="45" t="s">
        <v>39</v>
      </c>
      <c r="AX13" s="45" t="s">
        <v>39</v>
      </c>
      <c r="AY13" s="45" t="s">
        <v>39</v>
      </c>
      <c r="AZ13" s="45" t="s">
        <v>39</v>
      </c>
      <c r="BA13" s="45" t="s">
        <v>39</v>
      </c>
      <c r="BB13" s="45" t="s">
        <v>39</v>
      </c>
      <c r="BC13" s="45" t="s">
        <v>39</v>
      </c>
      <c r="BD13" s="40">
        <f t="shared" si="3"/>
        <v>65</v>
      </c>
      <c r="BE13" s="34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</row>
    <row r="14" spans="1:70" s="4" customFormat="1" ht="18.75" customHeight="1" thickBot="1" x14ac:dyDescent="0.25">
      <c r="A14" s="247"/>
      <c r="B14" s="249"/>
      <c r="C14" s="19" t="s">
        <v>25</v>
      </c>
      <c r="D14" s="40"/>
      <c r="E14" s="40">
        <v>4</v>
      </c>
      <c r="F14" s="40"/>
      <c r="G14" s="40">
        <v>2</v>
      </c>
      <c r="H14" s="40"/>
      <c r="I14" s="149"/>
      <c r="J14" s="149"/>
      <c r="K14" s="149"/>
      <c r="L14" s="40"/>
      <c r="M14" s="40">
        <v>2</v>
      </c>
      <c r="N14" s="40"/>
      <c r="O14" s="40">
        <v>2</v>
      </c>
      <c r="P14" s="40"/>
      <c r="Q14" s="40">
        <v>2</v>
      </c>
      <c r="R14" s="40"/>
      <c r="S14" s="40">
        <v>1</v>
      </c>
      <c r="T14" s="153"/>
      <c r="U14" s="38" t="s">
        <v>39</v>
      </c>
      <c r="V14" s="38" t="s">
        <v>39</v>
      </c>
      <c r="W14" s="40"/>
      <c r="X14" s="40"/>
      <c r="Y14" s="39"/>
      <c r="Z14" s="39"/>
      <c r="AA14" s="39"/>
      <c r="AB14" s="39"/>
      <c r="AC14" s="40"/>
      <c r="AD14" s="40"/>
      <c r="AE14" s="40"/>
      <c r="AF14" s="40"/>
      <c r="AG14" s="156"/>
      <c r="AH14" s="156"/>
      <c r="AI14" s="149"/>
      <c r="AJ14" s="149"/>
      <c r="AK14" s="149"/>
      <c r="AL14" s="149"/>
      <c r="AM14" s="40"/>
      <c r="AN14" s="41"/>
      <c r="AO14" s="41"/>
      <c r="AP14" s="40"/>
      <c r="AQ14" s="40"/>
      <c r="AR14" s="40"/>
      <c r="AS14" s="40"/>
      <c r="AT14" s="153"/>
      <c r="AU14" s="45" t="s">
        <v>39</v>
      </c>
      <c r="AV14" s="45" t="s">
        <v>39</v>
      </c>
      <c r="AW14" s="45" t="s">
        <v>39</v>
      </c>
      <c r="AX14" s="45" t="s">
        <v>39</v>
      </c>
      <c r="AY14" s="45" t="s">
        <v>39</v>
      </c>
      <c r="AZ14" s="45" t="s">
        <v>39</v>
      </c>
      <c r="BA14" s="45" t="s">
        <v>39</v>
      </c>
      <c r="BB14" s="45" t="s">
        <v>39</v>
      </c>
      <c r="BC14" s="45" t="s">
        <v>39</v>
      </c>
      <c r="BD14" s="40">
        <f t="shared" si="3"/>
        <v>13</v>
      </c>
      <c r="BE14" s="34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</row>
    <row r="15" spans="1:70" s="4" customFormat="1" ht="21" customHeight="1" thickBot="1" x14ac:dyDescent="0.25">
      <c r="A15" s="67" t="s">
        <v>57</v>
      </c>
      <c r="B15" s="68" t="s">
        <v>58</v>
      </c>
      <c r="C15" s="19" t="s">
        <v>24</v>
      </c>
      <c r="D15" s="39">
        <v>4</v>
      </c>
      <c r="E15" s="39">
        <v>6</v>
      </c>
      <c r="F15" s="39">
        <v>4</v>
      </c>
      <c r="G15" s="39">
        <v>6</v>
      </c>
      <c r="H15" s="39">
        <v>4</v>
      </c>
      <c r="I15" s="149"/>
      <c r="J15" s="149"/>
      <c r="K15" s="149"/>
      <c r="L15" s="39">
        <v>4</v>
      </c>
      <c r="M15" s="39">
        <v>6</v>
      </c>
      <c r="N15" s="39">
        <v>4</v>
      </c>
      <c r="O15" s="39">
        <v>6</v>
      </c>
      <c r="P15" s="39">
        <v>4</v>
      </c>
      <c r="Q15" s="39">
        <v>6</v>
      </c>
      <c r="R15" s="39">
        <v>6</v>
      </c>
      <c r="S15" s="39">
        <v>6</v>
      </c>
      <c r="T15" s="153"/>
      <c r="U15" s="38" t="s">
        <v>39</v>
      </c>
      <c r="V15" s="38" t="s">
        <v>39</v>
      </c>
      <c r="W15" s="40"/>
      <c r="X15" s="40"/>
      <c r="Y15" s="39"/>
      <c r="Z15" s="39"/>
      <c r="AA15" s="39"/>
      <c r="AB15" s="39"/>
      <c r="AC15" s="40"/>
      <c r="AD15" s="40"/>
      <c r="AE15" s="40"/>
      <c r="AF15" s="40"/>
      <c r="AG15" s="156"/>
      <c r="AH15" s="156"/>
      <c r="AI15" s="149"/>
      <c r="AJ15" s="149"/>
      <c r="AK15" s="149"/>
      <c r="AL15" s="149"/>
      <c r="AM15" s="40"/>
      <c r="AN15" s="41"/>
      <c r="AO15" s="41"/>
      <c r="AP15" s="40"/>
      <c r="AQ15" s="40"/>
      <c r="AR15" s="40"/>
      <c r="AS15" s="40"/>
      <c r="AT15" s="153"/>
      <c r="AU15" s="45" t="s">
        <v>39</v>
      </c>
      <c r="AV15" s="45" t="s">
        <v>39</v>
      </c>
      <c r="AW15" s="45" t="s">
        <v>39</v>
      </c>
      <c r="AX15" s="45" t="s">
        <v>39</v>
      </c>
      <c r="AY15" s="45" t="s">
        <v>39</v>
      </c>
      <c r="AZ15" s="45" t="s">
        <v>39</v>
      </c>
      <c r="BA15" s="45" t="s">
        <v>39</v>
      </c>
      <c r="BB15" s="45" t="s">
        <v>39</v>
      </c>
      <c r="BC15" s="45" t="s">
        <v>39</v>
      </c>
      <c r="BD15" s="40">
        <f t="shared" si="3"/>
        <v>66</v>
      </c>
      <c r="BE15" s="34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</row>
    <row r="16" spans="1:70" s="4" customFormat="1" ht="36.75" customHeight="1" thickBot="1" x14ac:dyDescent="0.25">
      <c r="A16" s="67" t="s">
        <v>54</v>
      </c>
      <c r="B16" s="68" t="s">
        <v>55</v>
      </c>
      <c r="C16" s="19" t="s">
        <v>24</v>
      </c>
      <c r="D16" s="40"/>
      <c r="E16" s="40"/>
      <c r="F16" s="40"/>
      <c r="G16" s="40"/>
      <c r="H16" s="40"/>
      <c r="I16" s="149"/>
      <c r="J16" s="149"/>
      <c r="K16" s="149"/>
      <c r="L16" s="40"/>
      <c r="M16" s="40"/>
      <c r="N16" s="40"/>
      <c r="O16" s="40"/>
      <c r="P16" s="40"/>
      <c r="Q16" s="40"/>
      <c r="R16" s="40"/>
      <c r="S16" s="40"/>
      <c r="T16" s="153"/>
      <c r="U16" s="38" t="s">
        <v>39</v>
      </c>
      <c r="V16" s="38" t="s">
        <v>39</v>
      </c>
      <c r="W16" s="40">
        <v>2</v>
      </c>
      <c r="X16" s="40">
        <v>2</v>
      </c>
      <c r="Y16" s="40">
        <v>2</v>
      </c>
      <c r="Z16" s="40">
        <v>2</v>
      </c>
      <c r="AA16" s="40">
        <v>2</v>
      </c>
      <c r="AB16" s="40">
        <v>2</v>
      </c>
      <c r="AC16" s="40">
        <v>2</v>
      </c>
      <c r="AD16" s="40">
        <v>2</v>
      </c>
      <c r="AE16" s="40">
        <v>2</v>
      </c>
      <c r="AF16" s="40">
        <v>2</v>
      </c>
      <c r="AG16" s="156"/>
      <c r="AH16" s="156"/>
      <c r="AI16" s="149"/>
      <c r="AJ16" s="149"/>
      <c r="AK16" s="149"/>
      <c r="AL16" s="149"/>
      <c r="AM16" s="40">
        <v>2</v>
      </c>
      <c r="AN16" s="41">
        <v>2</v>
      </c>
      <c r="AO16" s="41">
        <v>2</v>
      </c>
      <c r="AP16" s="40">
        <v>2</v>
      </c>
      <c r="AQ16" s="40">
        <v>2</v>
      </c>
      <c r="AR16" s="40">
        <v>4</v>
      </c>
      <c r="AS16" s="40">
        <v>4</v>
      </c>
      <c r="AT16" s="153"/>
      <c r="AU16" s="45" t="s">
        <v>39</v>
      </c>
      <c r="AV16" s="45" t="s">
        <v>39</v>
      </c>
      <c r="AW16" s="45" t="s">
        <v>39</v>
      </c>
      <c r="AX16" s="45" t="s">
        <v>39</v>
      </c>
      <c r="AY16" s="45" t="s">
        <v>39</v>
      </c>
      <c r="AZ16" s="45" t="s">
        <v>39</v>
      </c>
      <c r="BA16" s="45" t="s">
        <v>39</v>
      </c>
      <c r="BB16" s="45" t="s">
        <v>39</v>
      </c>
      <c r="BC16" s="45" t="s">
        <v>39</v>
      </c>
      <c r="BD16" s="40">
        <f>SUM(W16:AF16,AM16:AS16)</f>
        <v>38</v>
      </c>
      <c r="BE16" s="34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</row>
    <row r="17" spans="1:70" s="3" customFormat="1" ht="22.5" customHeight="1" thickBot="1" x14ac:dyDescent="0.25">
      <c r="A17" s="250" t="s">
        <v>26</v>
      </c>
      <c r="B17" s="252" t="s">
        <v>100</v>
      </c>
      <c r="C17" s="32" t="s">
        <v>24</v>
      </c>
      <c r="D17" s="38">
        <f>D19+D21+D22+D23+D24</f>
        <v>20</v>
      </c>
      <c r="E17" s="38">
        <f t="shared" ref="E17:AT17" si="6">E19+E21+E22+E23+E24</f>
        <v>18</v>
      </c>
      <c r="F17" s="38">
        <f t="shared" si="6"/>
        <v>20</v>
      </c>
      <c r="G17" s="38">
        <f t="shared" si="6"/>
        <v>18</v>
      </c>
      <c r="H17" s="38">
        <f t="shared" si="6"/>
        <v>20</v>
      </c>
      <c r="I17" s="38">
        <f t="shared" si="6"/>
        <v>0</v>
      </c>
      <c r="J17" s="38">
        <f t="shared" si="6"/>
        <v>0</v>
      </c>
      <c r="K17" s="38">
        <f t="shared" si="6"/>
        <v>0</v>
      </c>
      <c r="L17" s="38">
        <f t="shared" si="6"/>
        <v>20</v>
      </c>
      <c r="M17" s="38">
        <f t="shared" si="6"/>
        <v>20</v>
      </c>
      <c r="N17" s="38">
        <f t="shared" si="6"/>
        <v>20</v>
      </c>
      <c r="O17" s="38">
        <f t="shared" si="6"/>
        <v>20</v>
      </c>
      <c r="P17" s="38">
        <f t="shared" si="6"/>
        <v>22</v>
      </c>
      <c r="Q17" s="38">
        <f t="shared" si="6"/>
        <v>20</v>
      </c>
      <c r="R17" s="38">
        <f t="shared" si="6"/>
        <v>22</v>
      </c>
      <c r="S17" s="38">
        <f t="shared" si="6"/>
        <v>19</v>
      </c>
      <c r="T17" s="38">
        <f t="shared" si="6"/>
        <v>0</v>
      </c>
      <c r="U17" s="38" t="s">
        <v>39</v>
      </c>
      <c r="V17" s="38" t="s">
        <v>39</v>
      </c>
      <c r="W17" s="38">
        <f t="shared" si="6"/>
        <v>20</v>
      </c>
      <c r="X17" s="38">
        <f t="shared" si="6"/>
        <v>20</v>
      </c>
      <c r="Y17" s="38">
        <f t="shared" si="6"/>
        <v>20</v>
      </c>
      <c r="Z17" s="38">
        <f t="shared" si="6"/>
        <v>20</v>
      </c>
      <c r="AA17" s="38">
        <f t="shared" si="6"/>
        <v>20</v>
      </c>
      <c r="AB17" s="38">
        <f t="shared" si="6"/>
        <v>20</v>
      </c>
      <c r="AC17" s="38">
        <f t="shared" si="6"/>
        <v>20</v>
      </c>
      <c r="AD17" s="38">
        <f t="shared" si="6"/>
        <v>20</v>
      </c>
      <c r="AE17" s="38">
        <f t="shared" si="6"/>
        <v>20</v>
      </c>
      <c r="AF17" s="38">
        <f t="shared" si="6"/>
        <v>20</v>
      </c>
      <c r="AG17" s="38">
        <f t="shared" si="6"/>
        <v>0</v>
      </c>
      <c r="AH17" s="38">
        <f t="shared" si="6"/>
        <v>0</v>
      </c>
      <c r="AI17" s="38">
        <f t="shared" si="6"/>
        <v>0</v>
      </c>
      <c r="AJ17" s="38">
        <f t="shared" si="6"/>
        <v>0</v>
      </c>
      <c r="AK17" s="38">
        <f t="shared" si="6"/>
        <v>0</v>
      </c>
      <c r="AL17" s="38">
        <f t="shared" si="6"/>
        <v>0</v>
      </c>
      <c r="AM17" s="38">
        <f t="shared" si="6"/>
        <v>20</v>
      </c>
      <c r="AN17" s="38">
        <f t="shared" si="6"/>
        <v>20</v>
      </c>
      <c r="AO17" s="38">
        <f t="shared" si="6"/>
        <v>20</v>
      </c>
      <c r="AP17" s="38">
        <f t="shared" si="6"/>
        <v>19</v>
      </c>
      <c r="AQ17" s="38">
        <f t="shared" si="6"/>
        <v>20</v>
      </c>
      <c r="AR17" s="38">
        <f t="shared" si="6"/>
        <v>12</v>
      </c>
      <c r="AS17" s="38">
        <f t="shared" si="6"/>
        <v>12</v>
      </c>
      <c r="AT17" s="38">
        <f t="shared" si="6"/>
        <v>0</v>
      </c>
      <c r="AU17" s="45" t="s">
        <v>39</v>
      </c>
      <c r="AV17" s="45" t="s">
        <v>39</v>
      </c>
      <c r="AW17" s="45" t="s">
        <v>39</v>
      </c>
      <c r="AX17" s="45" t="s">
        <v>39</v>
      </c>
      <c r="AY17" s="45" t="s">
        <v>39</v>
      </c>
      <c r="AZ17" s="45" t="s">
        <v>39</v>
      </c>
      <c r="BA17" s="45" t="s">
        <v>39</v>
      </c>
      <c r="BB17" s="45" t="s">
        <v>39</v>
      </c>
      <c r="BC17" s="45" t="s">
        <v>39</v>
      </c>
      <c r="BD17" s="40">
        <f>SUM(D17:BC17)</f>
        <v>582</v>
      </c>
      <c r="BE17" s="34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</row>
    <row r="18" spans="1:70" s="3" customFormat="1" ht="19.5" customHeight="1" thickBot="1" x14ac:dyDescent="0.25">
      <c r="A18" s="251"/>
      <c r="B18" s="253"/>
      <c r="C18" s="32" t="s">
        <v>25</v>
      </c>
      <c r="D18" s="38">
        <f>D20</f>
        <v>2</v>
      </c>
      <c r="E18" s="38">
        <f t="shared" ref="E18:AT18" si="7">E20</f>
        <v>0</v>
      </c>
      <c r="F18" s="38">
        <f t="shared" si="7"/>
        <v>2</v>
      </c>
      <c r="G18" s="38">
        <f t="shared" si="7"/>
        <v>2</v>
      </c>
      <c r="H18" s="38">
        <f t="shared" si="7"/>
        <v>2</v>
      </c>
      <c r="I18" s="38">
        <f t="shared" si="7"/>
        <v>0</v>
      </c>
      <c r="J18" s="38">
        <f t="shared" si="7"/>
        <v>0</v>
      </c>
      <c r="K18" s="38">
        <f t="shared" si="7"/>
        <v>0</v>
      </c>
      <c r="L18" s="38">
        <f t="shared" si="7"/>
        <v>2</v>
      </c>
      <c r="M18" s="38">
        <f t="shared" si="7"/>
        <v>0</v>
      </c>
      <c r="N18" s="38">
        <f t="shared" si="7"/>
        <v>2</v>
      </c>
      <c r="O18" s="38">
        <f t="shared" si="7"/>
        <v>0</v>
      </c>
      <c r="P18" s="38">
        <f t="shared" si="7"/>
        <v>0</v>
      </c>
      <c r="Q18" s="38">
        <f t="shared" si="7"/>
        <v>0</v>
      </c>
      <c r="R18" s="38">
        <f t="shared" si="7"/>
        <v>1</v>
      </c>
      <c r="S18" s="38">
        <f t="shared" si="7"/>
        <v>0</v>
      </c>
      <c r="T18" s="38">
        <f t="shared" si="7"/>
        <v>0</v>
      </c>
      <c r="U18" s="38" t="str">
        <f t="shared" si="7"/>
        <v>К</v>
      </c>
      <c r="V18" s="38" t="str">
        <f t="shared" si="7"/>
        <v>К</v>
      </c>
      <c r="W18" s="38">
        <f t="shared" si="7"/>
        <v>0</v>
      </c>
      <c r="X18" s="38">
        <f t="shared" si="7"/>
        <v>0</v>
      </c>
      <c r="Y18" s="38">
        <f t="shared" si="7"/>
        <v>0</v>
      </c>
      <c r="Z18" s="38">
        <f t="shared" si="7"/>
        <v>0</v>
      </c>
      <c r="AA18" s="38">
        <f t="shared" si="7"/>
        <v>0</v>
      </c>
      <c r="AB18" s="38">
        <f t="shared" si="7"/>
        <v>0</v>
      </c>
      <c r="AC18" s="38">
        <f t="shared" si="7"/>
        <v>0</v>
      </c>
      <c r="AD18" s="38">
        <f t="shared" si="7"/>
        <v>0</v>
      </c>
      <c r="AE18" s="38">
        <f t="shared" si="7"/>
        <v>0</v>
      </c>
      <c r="AF18" s="38">
        <f t="shared" si="7"/>
        <v>0</v>
      </c>
      <c r="AG18" s="38">
        <f t="shared" si="7"/>
        <v>0</v>
      </c>
      <c r="AH18" s="38">
        <f t="shared" si="7"/>
        <v>0</v>
      </c>
      <c r="AI18" s="38">
        <f t="shared" si="7"/>
        <v>0</v>
      </c>
      <c r="AJ18" s="38">
        <f t="shared" si="7"/>
        <v>0</v>
      </c>
      <c r="AK18" s="38">
        <f t="shared" si="7"/>
        <v>0</v>
      </c>
      <c r="AL18" s="38">
        <f t="shared" si="7"/>
        <v>0</v>
      </c>
      <c r="AM18" s="38">
        <f t="shared" si="7"/>
        <v>0</v>
      </c>
      <c r="AN18" s="38">
        <f t="shared" si="7"/>
        <v>0</v>
      </c>
      <c r="AO18" s="38">
        <f t="shared" si="7"/>
        <v>0</v>
      </c>
      <c r="AP18" s="38">
        <f t="shared" si="7"/>
        <v>0</v>
      </c>
      <c r="AQ18" s="38">
        <f t="shared" si="7"/>
        <v>0</v>
      </c>
      <c r="AR18" s="38">
        <f t="shared" si="7"/>
        <v>0</v>
      </c>
      <c r="AS18" s="38">
        <f t="shared" si="7"/>
        <v>0</v>
      </c>
      <c r="AT18" s="38">
        <f t="shared" si="7"/>
        <v>0</v>
      </c>
      <c r="AU18" s="45" t="s">
        <v>39</v>
      </c>
      <c r="AV18" s="45" t="s">
        <v>39</v>
      </c>
      <c r="AW18" s="45" t="s">
        <v>39</v>
      </c>
      <c r="AX18" s="45" t="s">
        <v>39</v>
      </c>
      <c r="AY18" s="45" t="s">
        <v>39</v>
      </c>
      <c r="AZ18" s="45" t="s">
        <v>39</v>
      </c>
      <c r="BA18" s="45" t="s">
        <v>39</v>
      </c>
      <c r="BB18" s="45" t="s">
        <v>39</v>
      </c>
      <c r="BC18" s="45" t="s">
        <v>39</v>
      </c>
      <c r="BD18" s="40">
        <f>SUM(D18:BC18)</f>
        <v>13</v>
      </c>
      <c r="BE18" s="34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</row>
    <row r="19" spans="1:70" s="4" customFormat="1" ht="18.75" thickBot="1" x14ac:dyDescent="0.25">
      <c r="A19" s="254" t="s">
        <v>59</v>
      </c>
      <c r="B19" s="256" t="s">
        <v>60</v>
      </c>
      <c r="C19" s="19" t="s">
        <v>24</v>
      </c>
      <c r="D19" s="40">
        <v>6</v>
      </c>
      <c r="E19" s="40">
        <v>6</v>
      </c>
      <c r="F19" s="40">
        <v>6</v>
      </c>
      <c r="G19" s="40">
        <v>6</v>
      </c>
      <c r="H19" s="40">
        <v>6</v>
      </c>
      <c r="I19" s="149"/>
      <c r="J19" s="149"/>
      <c r="K19" s="149"/>
      <c r="L19" s="40">
        <v>6</v>
      </c>
      <c r="M19" s="40">
        <v>6</v>
      </c>
      <c r="N19" s="40">
        <v>6</v>
      </c>
      <c r="O19" s="40">
        <v>6</v>
      </c>
      <c r="P19" s="40">
        <v>6</v>
      </c>
      <c r="Q19" s="40">
        <v>6</v>
      </c>
      <c r="R19" s="40">
        <v>6</v>
      </c>
      <c r="S19" s="40">
        <v>5</v>
      </c>
      <c r="T19" s="153"/>
      <c r="U19" s="38" t="s">
        <v>39</v>
      </c>
      <c r="V19" s="38" t="s">
        <v>39</v>
      </c>
      <c r="W19" s="40"/>
      <c r="X19" s="40"/>
      <c r="Y19" s="39"/>
      <c r="Z19" s="39"/>
      <c r="AA19" s="39"/>
      <c r="AB19" s="39"/>
      <c r="AC19" s="40"/>
      <c r="AD19" s="40"/>
      <c r="AE19" s="40"/>
      <c r="AF19" s="40"/>
      <c r="AG19" s="156"/>
      <c r="AH19" s="156"/>
      <c r="AI19" s="149"/>
      <c r="AJ19" s="149"/>
      <c r="AK19" s="149"/>
      <c r="AL19" s="149"/>
      <c r="AM19" s="40"/>
      <c r="AN19" s="41"/>
      <c r="AO19" s="41"/>
      <c r="AP19" s="40"/>
      <c r="AQ19" s="40"/>
      <c r="AR19" s="40"/>
      <c r="AS19" s="40"/>
      <c r="AT19" s="153"/>
      <c r="AU19" s="45" t="s">
        <v>39</v>
      </c>
      <c r="AV19" s="45" t="s">
        <v>39</v>
      </c>
      <c r="AW19" s="45" t="s">
        <v>39</v>
      </c>
      <c r="AX19" s="45" t="s">
        <v>39</v>
      </c>
      <c r="AY19" s="45" t="s">
        <v>39</v>
      </c>
      <c r="AZ19" s="45" t="s">
        <v>39</v>
      </c>
      <c r="BA19" s="45" t="s">
        <v>39</v>
      </c>
      <c r="BB19" s="45" t="s">
        <v>39</v>
      </c>
      <c r="BC19" s="45" t="s">
        <v>39</v>
      </c>
      <c r="BD19" s="40">
        <f>SUM(D19:BC19)</f>
        <v>77</v>
      </c>
      <c r="BE19" s="34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</row>
    <row r="20" spans="1:70" s="4" customFormat="1" ht="17.25" customHeight="1" thickBot="1" x14ac:dyDescent="0.25">
      <c r="A20" s="255"/>
      <c r="B20" s="257"/>
      <c r="C20" s="19" t="s">
        <v>25</v>
      </c>
      <c r="D20" s="40">
        <v>2</v>
      </c>
      <c r="E20" s="40"/>
      <c r="F20" s="40">
        <v>2</v>
      </c>
      <c r="G20" s="40">
        <v>2</v>
      </c>
      <c r="H20" s="40">
        <v>2</v>
      </c>
      <c r="I20" s="149"/>
      <c r="J20" s="149"/>
      <c r="K20" s="149"/>
      <c r="L20" s="40">
        <v>2</v>
      </c>
      <c r="M20" s="40"/>
      <c r="N20" s="40">
        <v>2</v>
      </c>
      <c r="O20" s="40"/>
      <c r="P20" s="40"/>
      <c r="Q20" s="40"/>
      <c r="R20" s="40">
        <v>1</v>
      </c>
      <c r="S20" s="40"/>
      <c r="T20" s="153"/>
      <c r="U20" s="38" t="s">
        <v>39</v>
      </c>
      <c r="V20" s="38" t="s">
        <v>39</v>
      </c>
      <c r="W20" s="40"/>
      <c r="X20" s="40"/>
      <c r="Y20" s="39"/>
      <c r="Z20" s="39"/>
      <c r="AA20" s="39"/>
      <c r="AB20" s="39"/>
      <c r="AC20" s="40"/>
      <c r="AD20" s="40"/>
      <c r="AE20" s="40"/>
      <c r="AF20" s="40"/>
      <c r="AG20" s="156"/>
      <c r="AH20" s="156"/>
      <c r="AI20" s="149"/>
      <c r="AJ20" s="149"/>
      <c r="AK20" s="149"/>
      <c r="AL20" s="149"/>
      <c r="AM20" s="40"/>
      <c r="AN20" s="41"/>
      <c r="AO20" s="41"/>
      <c r="AP20" s="40"/>
      <c r="AQ20" s="40"/>
      <c r="AR20" s="40"/>
      <c r="AS20" s="40"/>
      <c r="AT20" s="153"/>
      <c r="AU20" s="45" t="s">
        <v>39</v>
      </c>
      <c r="AV20" s="45" t="s">
        <v>39</v>
      </c>
      <c r="AW20" s="45" t="s">
        <v>39</v>
      </c>
      <c r="AX20" s="45" t="s">
        <v>39</v>
      </c>
      <c r="AY20" s="45" t="s">
        <v>39</v>
      </c>
      <c r="AZ20" s="45" t="s">
        <v>39</v>
      </c>
      <c r="BA20" s="45" t="s">
        <v>39</v>
      </c>
      <c r="BB20" s="45" t="s">
        <v>39</v>
      </c>
      <c r="BC20" s="45" t="s">
        <v>39</v>
      </c>
      <c r="BD20" s="40">
        <f t="shared" ref="BD20:BD27" si="8">SUM(D20:BC20)</f>
        <v>13</v>
      </c>
      <c r="BE20" s="34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</row>
    <row r="21" spans="1:70" s="4" customFormat="1" ht="24" customHeight="1" thickBot="1" x14ac:dyDescent="0.25">
      <c r="A21" s="37" t="s">
        <v>61</v>
      </c>
      <c r="B21" s="57" t="s">
        <v>62</v>
      </c>
      <c r="C21" s="19" t="s">
        <v>24</v>
      </c>
      <c r="D21" s="40">
        <v>4</v>
      </c>
      <c r="E21" s="40">
        <v>2</v>
      </c>
      <c r="F21" s="40">
        <v>4</v>
      </c>
      <c r="G21" s="40">
        <v>2</v>
      </c>
      <c r="H21" s="40">
        <v>4</v>
      </c>
      <c r="I21" s="149"/>
      <c r="J21" s="149"/>
      <c r="K21" s="149"/>
      <c r="L21" s="40">
        <v>4</v>
      </c>
      <c r="M21" s="40">
        <v>2</v>
      </c>
      <c r="N21" s="40">
        <v>4</v>
      </c>
      <c r="O21" s="40">
        <v>2</v>
      </c>
      <c r="P21" s="40">
        <v>4</v>
      </c>
      <c r="Q21" s="40">
        <v>2</v>
      </c>
      <c r="R21" s="40">
        <v>4</v>
      </c>
      <c r="S21" s="40">
        <v>1</v>
      </c>
      <c r="T21" s="153"/>
      <c r="U21" s="38" t="s">
        <v>39</v>
      </c>
      <c r="V21" s="38" t="s">
        <v>39</v>
      </c>
      <c r="W21" s="40">
        <v>2</v>
      </c>
      <c r="X21" s="40">
        <v>2</v>
      </c>
      <c r="Y21" s="40">
        <v>2</v>
      </c>
      <c r="Z21" s="40">
        <v>2</v>
      </c>
      <c r="AA21" s="40">
        <v>2</v>
      </c>
      <c r="AB21" s="40">
        <v>2</v>
      </c>
      <c r="AC21" s="40">
        <v>2</v>
      </c>
      <c r="AD21" s="39">
        <v>2</v>
      </c>
      <c r="AE21" s="39">
        <v>2</v>
      </c>
      <c r="AF21" s="39">
        <v>2</v>
      </c>
      <c r="AG21" s="156"/>
      <c r="AH21" s="156"/>
      <c r="AI21" s="149"/>
      <c r="AJ21" s="149"/>
      <c r="AK21" s="149"/>
      <c r="AL21" s="149"/>
      <c r="AM21" s="39">
        <v>2</v>
      </c>
      <c r="AN21" s="44">
        <v>2</v>
      </c>
      <c r="AO21" s="44">
        <v>2</v>
      </c>
      <c r="AP21" s="39">
        <v>2</v>
      </c>
      <c r="AQ21" s="39">
        <v>2</v>
      </c>
      <c r="AR21" s="39">
        <v>2</v>
      </c>
      <c r="AS21" s="39">
        <v>6</v>
      </c>
      <c r="AT21" s="153"/>
      <c r="AU21" s="45" t="s">
        <v>39</v>
      </c>
      <c r="AV21" s="45" t="s">
        <v>39</v>
      </c>
      <c r="AW21" s="45" t="s">
        <v>39</v>
      </c>
      <c r="AX21" s="45" t="s">
        <v>39</v>
      </c>
      <c r="AY21" s="45" t="s">
        <v>39</v>
      </c>
      <c r="AZ21" s="45" t="s">
        <v>39</v>
      </c>
      <c r="BA21" s="45" t="s">
        <v>39</v>
      </c>
      <c r="BB21" s="45" t="s">
        <v>39</v>
      </c>
      <c r="BC21" s="45" t="s">
        <v>39</v>
      </c>
      <c r="BD21" s="40">
        <f t="shared" si="8"/>
        <v>77</v>
      </c>
      <c r="BE21" s="34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</row>
    <row r="22" spans="1:70" s="4" customFormat="1" ht="24" customHeight="1" thickBot="1" x14ac:dyDescent="0.25">
      <c r="A22" s="65" t="s">
        <v>63</v>
      </c>
      <c r="B22" s="66" t="s">
        <v>64</v>
      </c>
      <c r="C22" s="19" t="s">
        <v>24</v>
      </c>
      <c r="D22" s="40">
        <v>10</v>
      </c>
      <c r="E22" s="40">
        <v>10</v>
      </c>
      <c r="F22" s="40">
        <v>10</v>
      </c>
      <c r="G22" s="40">
        <v>10</v>
      </c>
      <c r="H22" s="40">
        <v>10</v>
      </c>
      <c r="I22" s="149"/>
      <c r="J22" s="149"/>
      <c r="K22" s="149"/>
      <c r="L22" s="40">
        <v>10</v>
      </c>
      <c r="M22" s="40">
        <v>12</v>
      </c>
      <c r="N22" s="40">
        <v>10</v>
      </c>
      <c r="O22" s="40">
        <v>12</v>
      </c>
      <c r="P22" s="40">
        <v>12</v>
      </c>
      <c r="Q22" s="40">
        <v>12</v>
      </c>
      <c r="R22" s="40">
        <v>12</v>
      </c>
      <c r="S22" s="40">
        <v>13</v>
      </c>
      <c r="T22" s="153"/>
      <c r="U22" s="38" t="s">
        <v>39</v>
      </c>
      <c r="V22" s="38" t="s">
        <v>39</v>
      </c>
      <c r="W22" s="39">
        <v>10</v>
      </c>
      <c r="X22" s="39">
        <v>10</v>
      </c>
      <c r="Y22" s="39">
        <v>10</v>
      </c>
      <c r="Z22" s="39">
        <v>10</v>
      </c>
      <c r="AA22" s="39">
        <v>10</v>
      </c>
      <c r="AB22" s="39">
        <v>10</v>
      </c>
      <c r="AC22" s="39">
        <v>10</v>
      </c>
      <c r="AD22" s="39">
        <v>10</v>
      </c>
      <c r="AE22" s="39">
        <v>10</v>
      </c>
      <c r="AF22" s="39">
        <v>10</v>
      </c>
      <c r="AG22" s="156"/>
      <c r="AH22" s="156"/>
      <c r="AI22" s="149"/>
      <c r="AJ22" s="149"/>
      <c r="AK22" s="149"/>
      <c r="AL22" s="149"/>
      <c r="AM22" s="39">
        <v>10</v>
      </c>
      <c r="AN22" s="44">
        <v>10</v>
      </c>
      <c r="AO22" s="44">
        <v>10</v>
      </c>
      <c r="AP22" s="39">
        <v>10</v>
      </c>
      <c r="AQ22" s="39">
        <v>10</v>
      </c>
      <c r="AR22" s="39">
        <v>2</v>
      </c>
      <c r="AS22" s="39"/>
      <c r="AT22" s="153"/>
      <c r="AU22" s="45" t="s">
        <v>39</v>
      </c>
      <c r="AV22" s="45" t="s">
        <v>39</v>
      </c>
      <c r="AW22" s="45" t="s">
        <v>39</v>
      </c>
      <c r="AX22" s="45" t="s">
        <v>39</v>
      </c>
      <c r="AY22" s="45" t="s">
        <v>39</v>
      </c>
      <c r="AZ22" s="45" t="s">
        <v>39</v>
      </c>
      <c r="BA22" s="45" t="s">
        <v>39</v>
      </c>
      <c r="BB22" s="45" t="s">
        <v>39</v>
      </c>
      <c r="BC22" s="45" t="s">
        <v>39</v>
      </c>
      <c r="BD22" s="40">
        <f t="shared" si="8"/>
        <v>295</v>
      </c>
      <c r="BE22" s="34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</row>
    <row r="23" spans="1:70" s="4" customFormat="1" ht="20.25" customHeight="1" thickBot="1" x14ac:dyDescent="0.25">
      <c r="A23" s="64" t="s">
        <v>65</v>
      </c>
      <c r="B23" s="66" t="s">
        <v>66</v>
      </c>
      <c r="C23" s="19" t="s">
        <v>24</v>
      </c>
      <c r="D23" s="40"/>
      <c r="E23" s="40"/>
      <c r="F23" s="40"/>
      <c r="G23" s="40"/>
      <c r="H23" s="40"/>
      <c r="I23" s="149"/>
      <c r="J23" s="149"/>
      <c r="K23" s="149"/>
      <c r="L23" s="40"/>
      <c r="M23" s="40"/>
      <c r="N23" s="40"/>
      <c r="O23" s="40"/>
      <c r="P23" s="40"/>
      <c r="Q23" s="40"/>
      <c r="R23" s="40"/>
      <c r="S23" s="40"/>
      <c r="T23" s="153"/>
      <c r="U23" s="38" t="s">
        <v>39</v>
      </c>
      <c r="V23" s="38" t="s">
        <v>39</v>
      </c>
      <c r="W23" s="39">
        <v>2</v>
      </c>
      <c r="X23" s="39">
        <v>2</v>
      </c>
      <c r="Y23" s="39">
        <v>2</v>
      </c>
      <c r="Z23" s="39">
        <v>2</v>
      </c>
      <c r="AA23" s="39">
        <v>2</v>
      </c>
      <c r="AB23" s="39">
        <v>2</v>
      </c>
      <c r="AC23" s="39">
        <v>2</v>
      </c>
      <c r="AD23" s="39">
        <v>2</v>
      </c>
      <c r="AE23" s="39">
        <v>2</v>
      </c>
      <c r="AF23" s="39">
        <v>2</v>
      </c>
      <c r="AG23" s="156"/>
      <c r="AH23" s="156"/>
      <c r="AI23" s="149"/>
      <c r="AJ23" s="149"/>
      <c r="AK23" s="149"/>
      <c r="AL23" s="149"/>
      <c r="AM23" s="39">
        <v>2</v>
      </c>
      <c r="AN23" s="44">
        <v>2</v>
      </c>
      <c r="AO23" s="44">
        <v>2</v>
      </c>
      <c r="AP23" s="39">
        <v>2</v>
      </c>
      <c r="AQ23" s="39">
        <v>2</v>
      </c>
      <c r="AR23" s="39">
        <v>4</v>
      </c>
      <c r="AS23" s="39">
        <v>4</v>
      </c>
      <c r="AT23" s="153"/>
      <c r="AU23" s="45" t="s">
        <v>39</v>
      </c>
      <c r="AV23" s="45" t="s">
        <v>39</v>
      </c>
      <c r="AW23" s="45" t="s">
        <v>39</v>
      </c>
      <c r="AX23" s="45" t="s">
        <v>39</v>
      </c>
      <c r="AY23" s="45" t="s">
        <v>39</v>
      </c>
      <c r="AZ23" s="45" t="s">
        <v>39</v>
      </c>
      <c r="BA23" s="45" t="s">
        <v>39</v>
      </c>
      <c r="BB23" s="45" t="s">
        <v>39</v>
      </c>
      <c r="BC23" s="45" t="s">
        <v>39</v>
      </c>
      <c r="BD23" s="40">
        <f t="shared" si="8"/>
        <v>38</v>
      </c>
      <c r="BE23" s="34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</row>
    <row r="24" spans="1:70" ht="18.75" customHeight="1" thickBot="1" x14ac:dyDescent="0.25">
      <c r="A24" s="70" t="s">
        <v>33</v>
      </c>
      <c r="B24" s="56" t="s">
        <v>4</v>
      </c>
      <c r="C24" s="19" t="s">
        <v>24</v>
      </c>
      <c r="D24" s="40"/>
      <c r="E24" s="40"/>
      <c r="F24" s="40"/>
      <c r="G24" s="40"/>
      <c r="H24" s="46"/>
      <c r="I24" s="150"/>
      <c r="J24" s="151"/>
      <c r="K24" s="152"/>
      <c r="L24" s="40"/>
      <c r="M24" s="40"/>
      <c r="N24" s="46"/>
      <c r="O24" s="47"/>
      <c r="P24" s="40"/>
      <c r="Q24" s="40"/>
      <c r="R24" s="40"/>
      <c r="S24" s="40"/>
      <c r="T24" s="153"/>
      <c r="U24" s="38" t="s">
        <v>39</v>
      </c>
      <c r="V24" s="38" t="s">
        <v>39</v>
      </c>
      <c r="W24" s="39">
        <v>6</v>
      </c>
      <c r="X24" s="39">
        <v>6</v>
      </c>
      <c r="Y24" s="39">
        <v>6</v>
      </c>
      <c r="Z24" s="39">
        <v>6</v>
      </c>
      <c r="AA24" s="39">
        <v>6</v>
      </c>
      <c r="AB24" s="39">
        <v>6</v>
      </c>
      <c r="AC24" s="44">
        <v>6</v>
      </c>
      <c r="AD24" s="44">
        <v>6</v>
      </c>
      <c r="AE24" s="44">
        <v>6</v>
      </c>
      <c r="AF24" s="44">
        <v>6</v>
      </c>
      <c r="AG24" s="44"/>
      <c r="AH24" s="44"/>
      <c r="AI24" s="44"/>
      <c r="AJ24" s="44"/>
      <c r="AK24" s="44"/>
      <c r="AL24" s="44"/>
      <c r="AM24" s="44">
        <v>6</v>
      </c>
      <c r="AN24" s="44">
        <v>6</v>
      </c>
      <c r="AO24" s="44">
        <v>6</v>
      </c>
      <c r="AP24" s="44">
        <v>5</v>
      </c>
      <c r="AQ24" s="44">
        <v>6</v>
      </c>
      <c r="AR24" s="44">
        <v>4</v>
      </c>
      <c r="AS24" s="44">
        <v>2</v>
      </c>
      <c r="AT24" s="155"/>
      <c r="AU24" s="45" t="s">
        <v>39</v>
      </c>
      <c r="AV24" s="45" t="s">
        <v>39</v>
      </c>
      <c r="AW24" s="45" t="s">
        <v>39</v>
      </c>
      <c r="AX24" s="45" t="s">
        <v>39</v>
      </c>
      <c r="AY24" s="45" t="s">
        <v>39</v>
      </c>
      <c r="AZ24" s="45" t="s">
        <v>39</v>
      </c>
      <c r="BA24" s="45" t="s">
        <v>39</v>
      </c>
      <c r="BB24" s="45" t="s">
        <v>39</v>
      </c>
      <c r="BC24" s="45" t="s">
        <v>39</v>
      </c>
      <c r="BD24" s="40">
        <f t="shared" si="8"/>
        <v>95</v>
      </c>
      <c r="BE24" s="34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</row>
    <row r="25" spans="1:70" s="3" customFormat="1" ht="23.25" customHeight="1" thickBot="1" x14ac:dyDescent="0.25">
      <c r="A25" s="63" t="s">
        <v>3</v>
      </c>
      <c r="B25" s="63" t="s">
        <v>27</v>
      </c>
      <c r="C25" s="32" t="s">
        <v>24</v>
      </c>
      <c r="D25" s="38">
        <f>D26+D29</f>
        <v>0</v>
      </c>
      <c r="E25" s="38">
        <f t="shared" ref="E25:AT25" si="9">E26+E29</f>
        <v>0</v>
      </c>
      <c r="F25" s="38">
        <f t="shared" si="9"/>
        <v>0</v>
      </c>
      <c r="G25" s="38">
        <f t="shared" si="9"/>
        <v>0</v>
      </c>
      <c r="H25" s="38">
        <f t="shared" si="9"/>
        <v>0</v>
      </c>
      <c r="I25" s="38">
        <f t="shared" si="9"/>
        <v>36</v>
      </c>
      <c r="J25" s="38">
        <f t="shared" si="9"/>
        <v>36</v>
      </c>
      <c r="K25" s="38">
        <f t="shared" si="9"/>
        <v>36</v>
      </c>
      <c r="L25" s="38">
        <f t="shared" si="9"/>
        <v>0</v>
      </c>
      <c r="M25" s="38">
        <f t="shared" si="9"/>
        <v>0</v>
      </c>
      <c r="N25" s="38">
        <f t="shared" si="9"/>
        <v>0</v>
      </c>
      <c r="O25" s="38">
        <f t="shared" si="9"/>
        <v>0</v>
      </c>
      <c r="P25" s="38">
        <f t="shared" si="9"/>
        <v>0</v>
      </c>
      <c r="Q25" s="38">
        <f t="shared" si="9"/>
        <v>0</v>
      </c>
      <c r="R25" s="38">
        <f t="shared" si="9"/>
        <v>0</v>
      </c>
      <c r="S25" s="38">
        <f t="shared" si="9"/>
        <v>0</v>
      </c>
      <c r="T25" s="38">
        <f t="shared" si="9"/>
        <v>0</v>
      </c>
      <c r="U25" s="38" t="s">
        <v>39</v>
      </c>
      <c r="V25" s="38" t="s">
        <v>39</v>
      </c>
      <c r="W25" s="38">
        <f t="shared" si="9"/>
        <v>8</v>
      </c>
      <c r="X25" s="38">
        <f t="shared" si="9"/>
        <v>8</v>
      </c>
      <c r="Y25" s="38">
        <f t="shared" si="9"/>
        <v>8</v>
      </c>
      <c r="Z25" s="38">
        <f t="shared" si="9"/>
        <v>8</v>
      </c>
      <c r="AA25" s="38">
        <f t="shared" si="9"/>
        <v>8</v>
      </c>
      <c r="AB25" s="38">
        <f t="shared" si="9"/>
        <v>8</v>
      </c>
      <c r="AC25" s="38">
        <f t="shared" si="9"/>
        <v>8</v>
      </c>
      <c r="AD25" s="38">
        <f t="shared" si="9"/>
        <v>8</v>
      </c>
      <c r="AE25" s="38">
        <f t="shared" si="9"/>
        <v>8</v>
      </c>
      <c r="AF25" s="38">
        <f t="shared" si="9"/>
        <v>8</v>
      </c>
      <c r="AG25" s="38">
        <f t="shared" si="9"/>
        <v>36</v>
      </c>
      <c r="AH25" s="38">
        <f t="shared" si="9"/>
        <v>36</v>
      </c>
      <c r="AI25" s="38">
        <f t="shared" si="9"/>
        <v>36</v>
      </c>
      <c r="AJ25" s="38">
        <f t="shared" si="9"/>
        <v>36</v>
      </c>
      <c r="AK25" s="38">
        <f t="shared" si="9"/>
        <v>36</v>
      </c>
      <c r="AL25" s="38">
        <f t="shared" si="9"/>
        <v>36</v>
      </c>
      <c r="AM25" s="38">
        <f t="shared" si="9"/>
        <v>8</v>
      </c>
      <c r="AN25" s="38">
        <f t="shared" si="9"/>
        <v>8</v>
      </c>
      <c r="AO25" s="38">
        <f t="shared" si="9"/>
        <v>8</v>
      </c>
      <c r="AP25" s="38">
        <f t="shared" si="9"/>
        <v>9</v>
      </c>
      <c r="AQ25" s="38">
        <f t="shared" si="9"/>
        <v>8</v>
      </c>
      <c r="AR25" s="38">
        <f t="shared" si="9"/>
        <v>8</v>
      </c>
      <c r="AS25" s="38">
        <f t="shared" si="9"/>
        <v>8</v>
      </c>
      <c r="AT25" s="38">
        <f t="shared" si="9"/>
        <v>0</v>
      </c>
      <c r="AU25" s="45" t="s">
        <v>39</v>
      </c>
      <c r="AV25" s="45" t="s">
        <v>39</v>
      </c>
      <c r="AW25" s="45" t="s">
        <v>39</v>
      </c>
      <c r="AX25" s="45" t="s">
        <v>39</v>
      </c>
      <c r="AY25" s="45" t="s">
        <v>39</v>
      </c>
      <c r="AZ25" s="45" t="s">
        <v>39</v>
      </c>
      <c r="BA25" s="45" t="s">
        <v>39</v>
      </c>
      <c r="BB25" s="45" t="s">
        <v>39</v>
      </c>
      <c r="BC25" s="45" t="s">
        <v>39</v>
      </c>
      <c r="BD25" s="40">
        <f t="shared" si="8"/>
        <v>461</v>
      </c>
      <c r="BE25" s="34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</row>
    <row r="26" spans="1:70" ht="37.5" customHeight="1" thickBot="1" x14ac:dyDescent="0.25">
      <c r="A26" s="71" t="s">
        <v>37</v>
      </c>
      <c r="B26" s="71" t="s">
        <v>52</v>
      </c>
      <c r="C26" s="33" t="s">
        <v>24</v>
      </c>
      <c r="D26" s="43">
        <f>D27+D28</f>
        <v>0</v>
      </c>
      <c r="E26" s="43">
        <f t="shared" ref="E26:AT26" si="10">E27+E28</f>
        <v>0</v>
      </c>
      <c r="F26" s="43">
        <f t="shared" si="10"/>
        <v>0</v>
      </c>
      <c r="G26" s="43">
        <f t="shared" si="10"/>
        <v>0</v>
      </c>
      <c r="H26" s="43">
        <f t="shared" si="10"/>
        <v>0</v>
      </c>
      <c r="I26" s="43">
        <f t="shared" si="10"/>
        <v>36</v>
      </c>
      <c r="J26" s="43">
        <f t="shared" si="10"/>
        <v>36</v>
      </c>
      <c r="K26" s="43">
        <f t="shared" si="10"/>
        <v>36</v>
      </c>
      <c r="L26" s="43">
        <f t="shared" si="10"/>
        <v>0</v>
      </c>
      <c r="M26" s="43">
        <f t="shared" si="10"/>
        <v>0</v>
      </c>
      <c r="N26" s="43">
        <f t="shared" si="10"/>
        <v>0</v>
      </c>
      <c r="O26" s="43">
        <f t="shared" si="10"/>
        <v>0</v>
      </c>
      <c r="P26" s="43">
        <f t="shared" si="10"/>
        <v>0</v>
      </c>
      <c r="Q26" s="43">
        <f t="shared" si="10"/>
        <v>0</v>
      </c>
      <c r="R26" s="43">
        <f t="shared" si="10"/>
        <v>0</v>
      </c>
      <c r="S26" s="43">
        <f t="shared" si="10"/>
        <v>0</v>
      </c>
      <c r="T26" s="43">
        <f t="shared" si="10"/>
        <v>0</v>
      </c>
      <c r="U26" s="38" t="s">
        <v>39</v>
      </c>
      <c r="V26" s="38" t="s">
        <v>39</v>
      </c>
      <c r="W26" s="43">
        <f t="shared" si="10"/>
        <v>8</v>
      </c>
      <c r="X26" s="43">
        <f t="shared" si="10"/>
        <v>8</v>
      </c>
      <c r="Y26" s="43">
        <f t="shared" si="10"/>
        <v>8</v>
      </c>
      <c r="Z26" s="43">
        <f t="shared" si="10"/>
        <v>8</v>
      </c>
      <c r="AA26" s="43">
        <f t="shared" si="10"/>
        <v>8</v>
      </c>
      <c r="AB26" s="43">
        <f t="shared" si="10"/>
        <v>8</v>
      </c>
      <c r="AC26" s="43">
        <f t="shared" si="10"/>
        <v>8</v>
      </c>
      <c r="AD26" s="43">
        <f t="shared" si="10"/>
        <v>8</v>
      </c>
      <c r="AE26" s="43">
        <f t="shared" si="10"/>
        <v>8</v>
      </c>
      <c r="AF26" s="43">
        <f t="shared" si="10"/>
        <v>8</v>
      </c>
      <c r="AG26" s="43">
        <f t="shared" si="10"/>
        <v>0</v>
      </c>
      <c r="AH26" s="43">
        <f t="shared" si="10"/>
        <v>0</v>
      </c>
      <c r="AI26" s="43">
        <f t="shared" si="10"/>
        <v>0</v>
      </c>
      <c r="AJ26" s="43">
        <f t="shared" si="10"/>
        <v>0</v>
      </c>
      <c r="AK26" s="43">
        <f t="shared" si="10"/>
        <v>0</v>
      </c>
      <c r="AL26" s="43">
        <f t="shared" si="10"/>
        <v>0</v>
      </c>
      <c r="AM26" s="43">
        <f t="shared" si="10"/>
        <v>8</v>
      </c>
      <c r="AN26" s="43">
        <f t="shared" si="10"/>
        <v>8</v>
      </c>
      <c r="AO26" s="43">
        <f t="shared" si="10"/>
        <v>8</v>
      </c>
      <c r="AP26" s="43">
        <f t="shared" si="10"/>
        <v>9</v>
      </c>
      <c r="AQ26" s="43">
        <f t="shared" si="10"/>
        <v>8</v>
      </c>
      <c r="AR26" s="43">
        <f t="shared" si="10"/>
        <v>8</v>
      </c>
      <c r="AS26" s="43">
        <f t="shared" si="10"/>
        <v>8</v>
      </c>
      <c r="AT26" s="43">
        <f t="shared" si="10"/>
        <v>0</v>
      </c>
      <c r="AU26" s="42" t="s">
        <v>39</v>
      </c>
      <c r="AV26" s="42" t="s">
        <v>39</v>
      </c>
      <c r="AW26" s="42" t="s">
        <v>39</v>
      </c>
      <c r="AX26" s="42" t="s">
        <v>39</v>
      </c>
      <c r="AY26" s="42" t="s">
        <v>39</v>
      </c>
      <c r="AZ26" s="42" t="s">
        <v>39</v>
      </c>
      <c r="BA26" s="42" t="s">
        <v>39</v>
      </c>
      <c r="BB26" s="42" t="s">
        <v>39</v>
      </c>
      <c r="BC26" s="42" t="s">
        <v>39</v>
      </c>
      <c r="BD26" s="40">
        <f t="shared" si="8"/>
        <v>245</v>
      </c>
      <c r="BE26" s="34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</row>
    <row r="27" spans="1:70" ht="18.75" customHeight="1" thickBot="1" x14ac:dyDescent="0.25">
      <c r="A27" s="70" t="s">
        <v>38</v>
      </c>
      <c r="B27" s="56" t="s">
        <v>53</v>
      </c>
      <c r="C27" s="19" t="s">
        <v>24</v>
      </c>
      <c r="D27" s="39"/>
      <c r="E27" s="39"/>
      <c r="F27" s="39"/>
      <c r="G27" s="39"/>
      <c r="H27" s="39"/>
      <c r="I27" s="149"/>
      <c r="J27" s="149"/>
      <c r="K27" s="149"/>
      <c r="L27" s="39"/>
      <c r="M27" s="39"/>
      <c r="N27" s="39"/>
      <c r="O27" s="39"/>
      <c r="P27" s="39"/>
      <c r="Q27" s="39"/>
      <c r="R27" s="39"/>
      <c r="S27" s="39"/>
      <c r="T27" s="153"/>
      <c r="U27" s="38" t="s">
        <v>39</v>
      </c>
      <c r="V27" s="38" t="s">
        <v>39</v>
      </c>
      <c r="W27" s="48">
        <v>8</v>
      </c>
      <c r="X27" s="48">
        <v>8</v>
      </c>
      <c r="Y27" s="48">
        <v>8</v>
      </c>
      <c r="Z27" s="48">
        <v>8</v>
      </c>
      <c r="AA27" s="48">
        <v>8</v>
      </c>
      <c r="AB27" s="48">
        <v>8</v>
      </c>
      <c r="AC27" s="48">
        <v>8</v>
      </c>
      <c r="AD27" s="48">
        <v>8</v>
      </c>
      <c r="AE27" s="48">
        <v>8</v>
      </c>
      <c r="AF27" s="48">
        <v>8</v>
      </c>
      <c r="AG27" s="48"/>
      <c r="AH27" s="48"/>
      <c r="AI27" s="48"/>
      <c r="AJ27" s="48"/>
      <c r="AK27" s="48"/>
      <c r="AL27" s="48"/>
      <c r="AM27" s="48">
        <v>8</v>
      </c>
      <c r="AN27" s="48">
        <v>8</v>
      </c>
      <c r="AO27" s="48">
        <v>8</v>
      </c>
      <c r="AP27" s="48">
        <v>9</v>
      </c>
      <c r="AQ27" s="48">
        <v>8</v>
      </c>
      <c r="AR27" s="48">
        <v>8</v>
      </c>
      <c r="AS27" s="48">
        <v>8</v>
      </c>
      <c r="AT27" s="154"/>
      <c r="AU27" s="42" t="s">
        <v>39</v>
      </c>
      <c r="AV27" s="42" t="s">
        <v>39</v>
      </c>
      <c r="AW27" s="42" t="s">
        <v>39</v>
      </c>
      <c r="AX27" s="42" t="s">
        <v>39</v>
      </c>
      <c r="AY27" s="42" t="s">
        <v>39</v>
      </c>
      <c r="AZ27" s="42" t="s">
        <v>39</v>
      </c>
      <c r="BA27" s="42" t="s">
        <v>39</v>
      </c>
      <c r="BB27" s="42" t="s">
        <v>39</v>
      </c>
      <c r="BC27" s="42" t="s">
        <v>39</v>
      </c>
      <c r="BD27" s="40">
        <f t="shared" si="8"/>
        <v>137</v>
      </c>
      <c r="BE27" s="34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</row>
    <row r="28" spans="1:70" ht="18.75" customHeight="1" thickBot="1" x14ac:dyDescent="0.25">
      <c r="A28" s="70" t="s">
        <v>67</v>
      </c>
      <c r="B28" s="56" t="s">
        <v>34</v>
      </c>
      <c r="C28" s="19" t="s">
        <v>24</v>
      </c>
      <c r="D28" s="39"/>
      <c r="E28" s="39"/>
      <c r="F28" s="39"/>
      <c r="G28" s="39"/>
      <c r="H28" s="39"/>
      <c r="I28" s="149">
        <v>36</v>
      </c>
      <c r="J28" s="149">
        <v>36</v>
      </c>
      <c r="K28" s="149">
        <v>36</v>
      </c>
      <c r="L28" s="39"/>
      <c r="M28" s="39"/>
      <c r="N28" s="39"/>
      <c r="O28" s="39"/>
      <c r="P28" s="39"/>
      <c r="Q28" s="39"/>
      <c r="R28" s="39"/>
      <c r="S28" s="39"/>
      <c r="T28" s="153"/>
      <c r="U28" s="38" t="s">
        <v>39</v>
      </c>
      <c r="V28" s="38" t="s">
        <v>39</v>
      </c>
      <c r="W28" s="40"/>
      <c r="X28" s="40"/>
      <c r="Y28" s="39"/>
      <c r="Z28" s="39"/>
      <c r="AA28" s="39"/>
      <c r="AB28" s="39"/>
      <c r="AC28" s="48"/>
      <c r="AD28" s="49"/>
      <c r="AE28" s="49"/>
      <c r="AF28" s="49"/>
      <c r="AG28" s="157"/>
      <c r="AH28" s="157"/>
      <c r="AI28" s="158"/>
      <c r="AJ28" s="158"/>
      <c r="AK28" s="158"/>
      <c r="AL28" s="158"/>
      <c r="AM28" s="49"/>
      <c r="AN28" s="48"/>
      <c r="AO28" s="48"/>
      <c r="AP28" s="49"/>
      <c r="AQ28" s="49"/>
      <c r="AR28" s="49"/>
      <c r="AS28" s="49"/>
      <c r="AT28" s="154"/>
      <c r="AU28" s="42" t="s">
        <v>39</v>
      </c>
      <c r="AV28" s="42" t="s">
        <v>39</v>
      </c>
      <c r="AW28" s="42" t="s">
        <v>39</v>
      </c>
      <c r="AX28" s="42" t="s">
        <v>39</v>
      </c>
      <c r="AY28" s="42" t="s">
        <v>39</v>
      </c>
      <c r="AZ28" s="42" t="s">
        <v>39</v>
      </c>
      <c r="BA28" s="42" t="s">
        <v>39</v>
      </c>
      <c r="BB28" s="42" t="s">
        <v>39</v>
      </c>
      <c r="BC28" s="42" t="s">
        <v>39</v>
      </c>
      <c r="BD28" s="59">
        <f>SUM(I28:K28)</f>
        <v>108</v>
      </c>
      <c r="BE28" s="34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</row>
    <row r="29" spans="1:70" s="8" customFormat="1" ht="90" customHeight="1" thickBot="1" x14ac:dyDescent="0.25">
      <c r="A29" s="71" t="s">
        <v>68</v>
      </c>
      <c r="B29" s="73" t="s">
        <v>99</v>
      </c>
      <c r="C29" s="33" t="s">
        <v>24</v>
      </c>
      <c r="D29" s="50">
        <f>D30+D31</f>
        <v>0</v>
      </c>
      <c r="E29" s="50">
        <f t="shared" ref="E29:AT29" si="11">E30+E31</f>
        <v>0</v>
      </c>
      <c r="F29" s="50">
        <f t="shared" si="11"/>
        <v>0</v>
      </c>
      <c r="G29" s="50">
        <f t="shared" si="11"/>
        <v>0</v>
      </c>
      <c r="H29" s="50">
        <f t="shared" si="11"/>
        <v>0</v>
      </c>
      <c r="I29" s="50">
        <f t="shared" si="11"/>
        <v>0</v>
      </c>
      <c r="J29" s="50">
        <f t="shared" si="11"/>
        <v>0</v>
      </c>
      <c r="K29" s="50">
        <f t="shared" si="11"/>
        <v>0</v>
      </c>
      <c r="L29" s="50">
        <f t="shared" si="11"/>
        <v>0</v>
      </c>
      <c r="M29" s="50">
        <f t="shared" si="11"/>
        <v>0</v>
      </c>
      <c r="N29" s="50">
        <f t="shared" si="11"/>
        <v>0</v>
      </c>
      <c r="O29" s="50">
        <f t="shared" si="11"/>
        <v>0</v>
      </c>
      <c r="P29" s="50">
        <f t="shared" si="11"/>
        <v>0</v>
      </c>
      <c r="Q29" s="50">
        <f t="shared" si="11"/>
        <v>0</v>
      </c>
      <c r="R29" s="50">
        <f t="shared" si="11"/>
        <v>0</v>
      </c>
      <c r="S29" s="50">
        <f t="shared" si="11"/>
        <v>0</v>
      </c>
      <c r="T29" s="50">
        <f t="shared" si="11"/>
        <v>0</v>
      </c>
      <c r="U29" s="38" t="s">
        <v>39</v>
      </c>
      <c r="V29" s="38" t="s">
        <v>39</v>
      </c>
      <c r="W29" s="50">
        <f t="shared" si="11"/>
        <v>0</v>
      </c>
      <c r="X29" s="50">
        <f t="shared" si="11"/>
        <v>0</v>
      </c>
      <c r="Y29" s="50">
        <f t="shared" si="11"/>
        <v>0</v>
      </c>
      <c r="Z29" s="50">
        <f t="shared" si="11"/>
        <v>0</v>
      </c>
      <c r="AA29" s="50">
        <f t="shared" si="11"/>
        <v>0</v>
      </c>
      <c r="AB29" s="50">
        <f t="shared" si="11"/>
        <v>0</v>
      </c>
      <c r="AC29" s="50">
        <f t="shared" si="11"/>
        <v>0</v>
      </c>
      <c r="AD29" s="50">
        <f t="shared" si="11"/>
        <v>0</v>
      </c>
      <c r="AE29" s="50">
        <f t="shared" si="11"/>
        <v>0</v>
      </c>
      <c r="AF29" s="50">
        <f t="shared" si="11"/>
        <v>0</v>
      </c>
      <c r="AG29" s="50">
        <f t="shared" si="11"/>
        <v>36</v>
      </c>
      <c r="AH29" s="50">
        <f t="shared" si="11"/>
        <v>36</v>
      </c>
      <c r="AI29" s="50">
        <f t="shared" si="11"/>
        <v>36</v>
      </c>
      <c r="AJ29" s="50">
        <f t="shared" si="11"/>
        <v>36</v>
      </c>
      <c r="AK29" s="50">
        <f t="shared" si="11"/>
        <v>36</v>
      </c>
      <c r="AL29" s="50">
        <f t="shared" si="11"/>
        <v>36</v>
      </c>
      <c r="AM29" s="50">
        <f t="shared" si="11"/>
        <v>0</v>
      </c>
      <c r="AN29" s="50">
        <f t="shared" si="11"/>
        <v>0</v>
      </c>
      <c r="AO29" s="50">
        <f t="shared" si="11"/>
        <v>0</v>
      </c>
      <c r="AP29" s="50">
        <f t="shared" si="11"/>
        <v>0</v>
      </c>
      <c r="AQ29" s="50">
        <f t="shared" si="11"/>
        <v>0</v>
      </c>
      <c r="AR29" s="50">
        <f t="shared" si="11"/>
        <v>0</v>
      </c>
      <c r="AS29" s="50">
        <f t="shared" si="11"/>
        <v>0</v>
      </c>
      <c r="AT29" s="50">
        <f t="shared" si="11"/>
        <v>0</v>
      </c>
      <c r="AU29" s="42" t="s">
        <v>39</v>
      </c>
      <c r="AV29" s="42" t="s">
        <v>39</v>
      </c>
      <c r="AW29" s="42" t="s">
        <v>39</v>
      </c>
      <c r="AX29" s="42" t="s">
        <v>39</v>
      </c>
      <c r="AY29" s="42" t="s">
        <v>39</v>
      </c>
      <c r="AZ29" s="42" t="s">
        <v>39</v>
      </c>
      <c r="BA29" s="42" t="s">
        <v>39</v>
      </c>
      <c r="BB29" s="42" t="s">
        <v>39</v>
      </c>
      <c r="BC29" s="42" t="s">
        <v>39</v>
      </c>
      <c r="BD29" s="60">
        <f t="shared" ref="BD29:BD31" si="12">SUM(D29:BC29)</f>
        <v>216</v>
      </c>
      <c r="BE29" s="34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</row>
    <row r="30" spans="1:70" s="76" customFormat="1" ht="35.25" customHeight="1" thickBot="1" x14ac:dyDescent="0.25">
      <c r="A30" s="37" t="s">
        <v>69</v>
      </c>
      <c r="B30" s="37" t="s">
        <v>70</v>
      </c>
      <c r="C30" s="125" t="s">
        <v>24</v>
      </c>
      <c r="D30" s="40"/>
      <c r="E30" s="40"/>
      <c r="F30" s="40"/>
      <c r="G30" s="40"/>
      <c r="H30" s="40"/>
      <c r="I30" s="149"/>
      <c r="J30" s="149"/>
      <c r="K30" s="149"/>
      <c r="L30" s="40"/>
      <c r="M30" s="40"/>
      <c r="N30" s="40"/>
      <c r="O30" s="40"/>
      <c r="P30" s="40"/>
      <c r="Q30" s="40"/>
      <c r="R30" s="40"/>
      <c r="S30" s="40"/>
      <c r="T30" s="153"/>
      <c r="U30" s="38" t="s">
        <v>39</v>
      </c>
      <c r="V30" s="38" t="s">
        <v>39</v>
      </c>
      <c r="W30" s="40"/>
      <c r="X30" s="39"/>
      <c r="Y30" s="39"/>
      <c r="Z30" s="39"/>
      <c r="AA30" s="39"/>
      <c r="AB30" s="39"/>
      <c r="AC30" s="126"/>
      <c r="AD30" s="126"/>
      <c r="AE30" s="126"/>
      <c r="AF30" s="126"/>
      <c r="AG30" s="157">
        <v>36</v>
      </c>
      <c r="AH30" s="157">
        <v>36</v>
      </c>
      <c r="AI30" s="158"/>
      <c r="AJ30" s="158"/>
      <c r="AK30" s="158"/>
      <c r="AL30" s="158"/>
      <c r="AM30" s="126"/>
      <c r="AN30" s="127"/>
      <c r="AO30" s="127"/>
      <c r="AP30" s="126"/>
      <c r="AQ30" s="126"/>
      <c r="AR30" s="126"/>
      <c r="AS30" s="126"/>
      <c r="AT30" s="154"/>
      <c r="AU30" s="42" t="s">
        <v>39</v>
      </c>
      <c r="AV30" s="42" t="s">
        <v>39</v>
      </c>
      <c r="AW30" s="42" t="s">
        <v>39</v>
      </c>
      <c r="AX30" s="42" t="s">
        <v>39</v>
      </c>
      <c r="AY30" s="42" t="s">
        <v>39</v>
      </c>
      <c r="AZ30" s="42" t="s">
        <v>39</v>
      </c>
      <c r="BA30" s="42" t="s">
        <v>39</v>
      </c>
      <c r="BB30" s="42" t="s">
        <v>39</v>
      </c>
      <c r="BC30" s="42" t="s">
        <v>39</v>
      </c>
      <c r="BD30" s="60">
        <f t="shared" si="12"/>
        <v>72</v>
      </c>
      <c r="BE30" s="74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</row>
    <row r="31" spans="1:70" s="5" customFormat="1" ht="22.5" customHeight="1" thickBot="1" x14ac:dyDescent="0.25">
      <c r="A31" s="72" t="s">
        <v>71</v>
      </c>
      <c r="B31" s="36" t="s">
        <v>34</v>
      </c>
      <c r="C31" s="19" t="s">
        <v>24</v>
      </c>
      <c r="D31" s="39"/>
      <c r="E31" s="39"/>
      <c r="F31" s="39"/>
      <c r="G31" s="39"/>
      <c r="H31" s="39"/>
      <c r="I31" s="149"/>
      <c r="J31" s="149"/>
      <c r="K31" s="149"/>
      <c r="L31" s="39"/>
      <c r="M31" s="39"/>
      <c r="N31" s="39"/>
      <c r="O31" s="39"/>
      <c r="P31" s="39"/>
      <c r="Q31" s="39"/>
      <c r="R31" s="39"/>
      <c r="S31" s="39"/>
      <c r="T31" s="153"/>
      <c r="U31" s="38" t="s">
        <v>39</v>
      </c>
      <c r="V31" s="38" t="s">
        <v>39</v>
      </c>
      <c r="W31" s="40"/>
      <c r="X31" s="39"/>
      <c r="Y31" s="39"/>
      <c r="Z31" s="39"/>
      <c r="AA31" s="39"/>
      <c r="AB31" s="39"/>
      <c r="AC31" s="49"/>
      <c r="AD31" s="49"/>
      <c r="AE31" s="49"/>
      <c r="AF31" s="49"/>
      <c r="AG31" s="157"/>
      <c r="AH31" s="157"/>
      <c r="AI31" s="158">
        <v>36</v>
      </c>
      <c r="AJ31" s="158">
        <v>36</v>
      </c>
      <c r="AK31" s="158">
        <v>36</v>
      </c>
      <c r="AL31" s="158">
        <v>36</v>
      </c>
      <c r="AM31" s="49"/>
      <c r="AN31" s="48"/>
      <c r="AO31" s="48"/>
      <c r="AP31" s="49"/>
      <c r="AQ31" s="49"/>
      <c r="AR31" s="49"/>
      <c r="AS31" s="49"/>
      <c r="AT31" s="154"/>
      <c r="AU31" s="42" t="s">
        <v>39</v>
      </c>
      <c r="AV31" s="42" t="s">
        <v>39</v>
      </c>
      <c r="AW31" s="42" t="s">
        <v>39</v>
      </c>
      <c r="AX31" s="42" t="s">
        <v>39</v>
      </c>
      <c r="AY31" s="42" t="s">
        <v>39</v>
      </c>
      <c r="AZ31" s="42" t="s">
        <v>39</v>
      </c>
      <c r="BA31" s="42" t="s">
        <v>39</v>
      </c>
      <c r="BB31" s="42" t="s">
        <v>39</v>
      </c>
      <c r="BC31" s="42" t="s">
        <v>39</v>
      </c>
      <c r="BD31" s="62">
        <f t="shared" si="12"/>
        <v>144</v>
      </c>
      <c r="BE31" s="34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</row>
    <row r="32" spans="1:70" s="3" customFormat="1" ht="16.5" customHeight="1" x14ac:dyDescent="0.2">
      <c r="A32" s="258" t="s">
        <v>29</v>
      </c>
      <c r="B32" s="259"/>
      <c r="C32" s="260"/>
      <c r="D32" s="229">
        <f t="shared" ref="D32:T32" si="13">D7+D11+D17+D25</f>
        <v>34</v>
      </c>
      <c r="E32" s="229">
        <f t="shared" si="13"/>
        <v>32</v>
      </c>
      <c r="F32" s="229">
        <f t="shared" si="13"/>
        <v>34</v>
      </c>
      <c r="G32" s="229">
        <f t="shared" si="13"/>
        <v>32</v>
      </c>
      <c r="H32" s="229">
        <f t="shared" si="13"/>
        <v>34</v>
      </c>
      <c r="I32" s="229">
        <f t="shared" si="13"/>
        <v>36</v>
      </c>
      <c r="J32" s="229">
        <f t="shared" si="13"/>
        <v>36</v>
      </c>
      <c r="K32" s="229">
        <f t="shared" si="13"/>
        <v>36</v>
      </c>
      <c r="L32" s="229">
        <f t="shared" si="13"/>
        <v>34</v>
      </c>
      <c r="M32" s="229">
        <f t="shared" si="13"/>
        <v>34</v>
      </c>
      <c r="N32" s="229">
        <f t="shared" si="13"/>
        <v>34</v>
      </c>
      <c r="O32" s="229">
        <f t="shared" si="13"/>
        <v>34</v>
      </c>
      <c r="P32" s="229">
        <f t="shared" si="13"/>
        <v>36</v>
      </c>
      <c r="Q32" s="229">
        <f t="shared" si="13"/>
        <v>34</v>
      </c>
      <c r="R32" s="229">
        <f t="shared" si="13"/>
        <v>35</v>
      </c>
      <c r="S32" s="229">
        <f t="shared" si="13"/>
        <v>35</v>
      </c>
      <c r="T32" s="229">
        <f t="shared" si="13"/>
        <v>0</v>
      </c>
      <c r="U32" s="229" t="s">
        <v>39</v>
      </c>
      <c r="V32" s="229" t="s">
        <v>39</v>
      </c>
      <c r="W32" s="229">
        <f t="shared" ref="W32:AT32" si="14">W7+W11+W17+W25</f>
        <v>36</v>
      </c>
      <c r="X32" s="229">
        <f t="shared" si="14"/>
        <v>36</v>
      </c>
      <c r="Y32" s="229">
        <f t="shared" si="14"/>
        <v>36</v>
      </c>
      <c r="Z32" s="229">
        <f t="shared" si="14"/>
        <v>36</v>
      </c>
      <c r="AA32" s="229">
        <f t="shared" si="14"/>
        <v>36</v>
      </c>
      <c r="AB32" s="229">
        <f t="shared" si="14"/>
        <v>36</v>
      </c>
      <c r="AC32" s="229">
        <f t="shared" si="14"/>
        <v>36</v>
      </c>
      <c r="AD32" s="229">
        <f t="shared" si="14"/>
        <v>36</v>
      </c>
      <c r="AE32" s="229">
        <f t="shared" si="14"/>
        <v>36</v>
      </c>
      <c r="AF32" s="229">
        <f t="shared" si="14"/>
        <v>36</v>
      </c>
      <c r="AG32" s="229">
        <f t="shared" si="14"/>
        <v>36</v>
      </c>
      <c r="AH32" s="229">
        <f t="shared" si="14"/>
        <v>36</v>
      </c>
      <c r="AI32" s="229">
        <f t="shared" si="14"/>
        <v>36</v>
      </c>
      <c r="AJ32" s="229">
        <f t="shared" si="14"/>
        <v>36</v>
      </c>
      <c r="AK32" s="229">
        <f t="shared" si="14"/>
        <v>36</v>
      </c>
      <c r="AL32" s="229">
        <f t="shared" si="14"/>
        <v>36</v>
      </c>
      <c r="AM32" s="229">
        <f t="shared" si="14"/>
        <v>36</v>
      </c>
      <c r="AN32" s="229">
        <f t="shared" si="14"/>
        <v>36</v>
      </c>
      <c r="AO32" s="229">
        <f t="shared" si="14"/>
        <v>36</v>
      </c>
      <c r="AP32" s="229">
        <f t="shared" si="14"/>
        <v>36</v>
      </c>
      <c r="AQ32" s="229">
        <f t="shared" si="14"/>
        <v>36</v>
      </c>
      <c r="AR32" s="229">
        <f t="shared" si="14"/>
        <v>36</v>
      </c>
      <c r="AS32" s="229">
        <f t="shared" si="14"/>
        <v>36</v>
      </c>
      <c r="AT32" s="229">
        <f t="shared" si="14"/>
        <v>0</v>
      </c>
      <c r="AU32" s="229" t="s">
        <v>39</v>
      </c>
      <c r="AV32" s="229" t="s">
        <v>39</v>
      </c>
      <c r="AW32" s="229" t="s">
        <v>39</v>
      </c>
      <c r="AX32" s="229" t="s">
        <v>39</v>
      </c>
      <c r="AY32" s="229" t="s">
        <v>39</v>
      </c>
      <c r="AZ32" s="229" t="s">
        <v>39</v>
      </c>
      <c r="BA32" s="229" t="s">
        <v>39</v>
      </c>
      <c r="BB32" s="229" t="s">
        <v>39</v>
      </c>
      <c r="BC32" s="229" t="s">
        <v>39</v>
      </c>
      <c r="BD32" s="231">
        <f>BD7+BD11+BD17+BD25</f>
        <v>1378</v>
      </c>
      <c r="BE32" s="34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</row>
    <row r="33" spans="1:70" s="3" customFormat="1" ht="18.75" thickBot="1" x14ac:dyDescent="0.25">
      <c r="A33" s="233" t="s">
        <v>30</v>
      </c>
      <c r="B33" s="234"/>
      <c r="C33" s="235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2"/>
      <c r="BE33" s="34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</row>
    <row r="34" spans="1:70" s="3" customFormat="1" ht="19.5" customHeight="1" thickBot="1" x14ac:dyDescent="0.25">
      <c r="A34" s="236" t="s">
        <v>31</v>
      </c>
      <c r="B34" s="237"/>
      <c r="C34" s="238"/>
      <c r="D34" s="38">
        <f t="shared" ref="D34:T34" si="15">D12+D18</f>
        <v>2</v>
      </c>
      <c r="E34" s="38">
        <f t="shared" si="15"/>
        <v>4</v>
      </c>
      <c r="F34" s="38">
        <f t="shared" si="15"/>
        <v>2</v>
      </c>
      <c r="G34" s="38">
        <f t="shared" si="15"/>
        <v>4</v>
      </c>
      <c r="H34" s="38">
        <f t="shared" si="15"/>
        <v>2</v>
      </c>
      <c r="I34" s="38">
        <f t="shared" si="15"/>
        <v>0</v>
      </c>
      <c r="J34" s="38">
        <f t="shared" si="15"/>
        <v>0</v>
      </c>
      <c r="K34" s="38">
        <f t="shared" si="15"/>
        <v>0</v>
      </c>
      <c r="L34" s="38">
        <f t="shared" si="15"/>
        <v>2</v>
      </c>
      <c r="M34" s="38">
        <f>M12+M18</f>
        <v>2</v>
      </c>
      <c r="N34" s="38">
        <f t="shared" si="15"/>
        <v>2</v>
      </c>
      <c r="O34" s="38">
        <f t="shared" si="15"/>
        <v>2</v>
      </c>
      <c r="P34" s="38">
        <f t="shared" si="15"/>
        <v>0</v>
      </c>
      <c r="Q34" s="38">
        <f t="shared" si="15"/>
        <v>2</v>
      </c>
      <c r="R34" s="38">
        <f t="shared" si="15"/>
        <v>1</v>
      </c>
      <c r="S34" s="38">
        <f t="shared" si="15"/>
        <v>1</v>
      </c>
      <c r="T34" s="38">
        <f t="shared" si="15"/>
        <v>0</v>
      </c>
      <c r="U34" s="38" t="s">
        <v>39</v>
      </c>
      <c r="V34" s="38" t="s">
        <v>39</v>
      </c>
      <c r="W34" s="38">
        <f t="shared" ref="W34:AT34" si="16">W12+W18</f>
        <v>0</v>
      </c>
      <c r="X34" s="38">
        <f t="shared" si="16"/>
        <v>0</v>
      </c>
      <c r="Y34" s="38">
        <f t="shared" si="16"/>
        <v>0</v>
      </c>
      <c r="Z34" s="38">
        <f t="shared" si="16"/>
        <v>0</v>
      </c>
      <c r="AA34" s="38">
        <f t="shared" si="16"/>
        <v>0</v>
      </c>
      <c r="AB34" s="38">
        <f t="shared" si="16"/>
        <v>0</v>
      </c>
      <c r="AC34" s="38">
        <f t="shared" si="16"/>
        <v>0</v>
      </c>
      <c r="AD34" s="38">
        <f t="shared" si="16"/>
        <v>0</v>
      </c>
      <c r="AE34" s="38">
        <f t="shared" si="16"/>
        <v>0</v>
      </c>
      <c r="AF34" s="38">
        <f t="shared" si="16"/>
        <v>0</v>
      </c>
      <c r="AG34" s="38">
        <f t="shared" si="16"/>
        <v>0</v>
      </c>
      <c r="AH34" s="38">
        <f t="shared" si="16"/>
        <v>0</v>
      </c>
      <c r="AI34" s="38">
        <f t="shared" si="16"/>
        <v>0</v>
      </c>
      <c r="AJ34" s="38">
        <f t="shared" si="16"/>
        <v>0</v>
      </c>
      <c r="AK34" s="38">
        <f t="shared" si="16"/>
        <v>0</v>
      </c>
      <c r="AL34" s="38">
        <f t="shared" si="16"/>
        <v>0</v>
      </c>
      <c r="AM34" s="38">
        <f t="shared" si="16"/>
        <v>0</v>
      </c>
      <c r="AN34" s="38">
        <f t="shared" si="16"/>
        <v>0</v>
      </c>
      <c r="AO34" s="38">
        <f t="shared" si="16"/>
        <v>0</v>
      </c>
      <c r="AP34" s="38">
        <f t="shared" si="16"/>
        <v>0</v>
      </c>
      <c r="AQ34" s="38">
        <f t="shared" si="16"/>
        <v>0</v>
      </c>
      <c r="AR34" s="38">
        <f t="shared" si="16"/>
        <v>0</v>
      </c>
      <c r="AS34" s="38">
        <f t="shared" si="16"/>
        <v>0</v>
      </c>
      <c r="AT34" s="38">
        <f t="shared" si="16"/>
        <v>0</v>
      </c>
      <c r="AU34" s="38" t="s">
        <v>39</v>
      </c>
      <c r="AV34" s="38" t="s">
        <v>39</v>
      </c>
      <c r="AW34" s="38" t="s">
        <v>39</v>
      </c>
      <c r="AX34" s="38" t="s">
        <v>39</v>
      </c>
      <c r="AY34" s="38" t="s">
        <v>39</v>
      </c>
      <c r="AZ34" s="38" t="s">
        <v>39</v>
      </c>
      <c r="BA34" s="38" t="s">
        <v>39</v>
      </c>
      <c r="BB34" s="38" t="s">
        <v>39</v>
      </c>
      <c r="BC34" s="38" t="s">
        <v>39</v>
      </c>
      <c r="BD34" s="62">
        <f>BD12+BD18</f>
        <v>26</v>
      </c>
      <c r="BE34" s="34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</row>
    <row r="35" spans="1:70" s="3" customFormat="1" ht="19.5" customHeight="1" thickBot="1" x14ac:dyDescent="0.25">
      <c r="A35" s="236" t="s">
        <v>47</v>
      </c>
      <c r="B35" s="237"/>
      <c r="C35" s="2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 t="s">
        <v>39</v>
      </c>
      <c r="V35" s="38" t="s">
        <v>39</v>
      </c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51"/>
      <c r="AO35" s="51"/>
      <c r="AP35" s="38"/>
      <c r="AQ35" s="38"/>
      <c r="AR35" s="38"/>
      <c r="AS35" s="38"/>
      <c r="AT35" s="38"/>
      <c r="AU35" s="38" t="s">
        <v>39</v>
      </c>
      <c r="AV35" s="38" t="s">
        <v>39</v>
      </c>
      <c r="AW35" s="38" t="s">
        <v>39</v>
      </c>
      <c r="AX35" s="38" t="s">
        <v>39</v>
      </c>
      <c r="AY35" s="38" t="s">
        <v>39</v>
      </c>
      <c r="AZ35" s="38" t="s">
        <v>39</v>
      </c>
      <c r="BA35" s="38" t="s">
        <v>39</v>
      </c>
      <c r="BB35" s="38" t="s">
        <v>39</v>
      </c>
      <c r="BC35" s="38" t="s">
        <v>39</v>
      </c>
      <c r="BD35" s="62">
        <f>SUM(D35:BC35)</f>
        <v>0</v>
      </c>
      <c r="BE35" s="34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</row>
    <row r="36" spans="1:70" s="3" customFormat="1" ht="18.75" thickBot="1" x14ac:dyDescent="0.25">
      <c r="A36" s="236" t="s">
        <v>32</v>
      </c>
      <c r="B36" s="237"/>
      <c r="C36" s="238"/>
      <c r="D36" s="52">
        <f t="shared" ref="D36:T36" si="17">D32+D34+D35</f>
        <v>36</v>
      </c>
      <c r="E36" s="52">
        <f t="shared" si="17"/>
        <v>36</v>
      </c>
      <c r="F36" s="52">
        <f t="shared" si="17"/>
        <v>36</v>
      </c>
      <c r="G36" s="52">
        <f t="shared" si="17"/>
        <v>36</v>
      </c>
      <c r="H36" s="52">
        <f t="shared" si="17"/>
        <v>36</v>
      </c>
      <c r="I36" s="52">
        <f t="shared" si="17"/>
        <v>36</v>
      </c>
      <c r="J36" s="52">
        <f t="shared" si="17"/>
        <v>36</v>
      </c>
      <c r="K36" s="52">
        <f t="shared" si="17"/>
        <v>36</v>
      </c>
      <c r="L36" s="52">
        <f t="shared" si="17"/>
        <v>36</v>
      </c>
      <c r="M36" s="52">
        <f t="shared" si="17"/>
        <v>36</v>
      </c>
      <c r="N36" s="52">
        <f t="shared" si="17"/>
        <v>36</v>
      </c>
      <c r="O36" s="52">
        <f t="shared" si="17"/>
        <v>36</v>
      </c>
      <c r="P36" s="52">
        <f t="shared" si="17"/>
        <v>36</v>
      </c>
      <c r="Q36" s="52">
        <f t="shared" si="17"/>
        <v>36</v>
      </c>
      <c r="R36" s="52">
        <f t="shared" si="17"/>
        <v>36</v>
      </c>
      <c r="S36" s="52">
        <f t="shared" si="17"/>
        <v>36</v>
      </c>
      <c r="T36" s="52">
        <f t="shared" si="17"/>
        <v>0</v>
      </c>
      <c r="U36" s="52" t="s">
        <v>39</v>
      </c>
      <c r="V36" s="52" t="s">
        <v>39</v>
      </c>
      <c r="W36" s="52">
        <f t="shared" ref="W36:AT36" si="18">W32+W34+W35</f>
        <v>36</v>
      </c>
      <c r="X36" s="52">
        <f t="shared" si="18"/>
        <v>36</v>
      </c>
      <c r="Y36" s="52">
        <f t="shared" si="18"/>
        <v>36</v>
      </c>
      <c r="Z36" s="52">
        <f t="shared" si="18"/>
        <v>36</v>
      </c>
      <c r="AA36" s="52">
        <f t="shared" si="18"/>
        <v>36</v>
      </c>
      <c r="AB36" s="52">
        <f t="shared" si="18"/>
        <v>36</v>
      </c>
      <c r="AC36" s="52">
        <f t="shared" si="18"/>
        <v>36</v>
      </c>
      <c r="AD36" s="52">
        <f t="shared" si="18"/>
        <v>36</v>
      </c>
      <c r="AE36" s="52">
        <f t="shared" si="18"/>
        <v>36</v>
      </c>
      <c r="AF36" s="52">
        <f t="shared" si="18"/>
        <v>36</v>
      </c>
      <c r="AG36" s="52">
        <f t="shared" si="18"/>
        <v>36</v>
      </c>
      <c r="AH36" s="52">
        <f t="shared" si="18"/>
        <v>36</v>
      </c>
      <c r="AI36" s="52">
        <f t="shared" si="18"/>
        <v>36</v>
      </c>
      <c r="AJ36" s="52">
        <f t="shared" si="18"/>
        <v>36</v>
      </c>
      <c r="AK36" s="52">
        <f t="shared" si="18"/>
        <v>36</v>
      </c>
      <c r="AL36" s="52">
        <f t="shared" si="18"/>
        <v>36</v>
      </c>
      <c r="AM36" s="52">
        <f t="shared" si="18"/>
        <v>36</v>
      </c>
      <c r="AN36" s="53">
        <f t="shared" si="18"/>
        <v>36</v>
      </c>
      <c r="AO36" s="53">
        <f t="shared" si="18"/>
        <v>36</v>
      </c>
      <c r="AP36" s="52">
        <f t="shared" si="18"/>
        <v>36</v>
      </c>
      <c r="AQ36" s="52">
        <f t="shared" si="18"/>
        <v>36</v>
      </c>
      <c r="AR36" s="52">
        <f t="shared" si="18"/>
        <v>36</v>
      </c>
      <c r="AS36" s="52">
        <f t="shared" si="18"/>
        <v>36</v>
      </c>
      <c r="AT36" s="52">
        <f t="shared" si="18"/>
        <v>0</v>
      </c>
      <c r="AU36" s="52" t="s">
        <v>39</v>
      </c>
      <c r="AV36" s="52" t="s">
        <v>39</v>
      </c>
      <c r="AW36" s="52" t="s">
        <v>39</v>
      </c>
      <c r="AX36" s="52" t="s">
        <v>39</v>
      </c>
      <c r="AY36" s="52" t="s">
        <v>39</v>
      </c>
      <c r="AZ36" s="52" t="s">
        <v>39</v>
      </c>
      <c r="BA36" s="52" t="s">
        <v>39</v>
      </c>
      <c r="BB36" s="52" t="s">
        <v>39</v>
      </c>
      <c r="BC36" s="52" t="s">
        <v>39</v>
      </c>
      <c r="BD36" s="62">
        <f>BD32+BD34+BD35</f>
        <v>1404</v>
      </c>
      <c r="BE36" s="34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</row>
    <row r="38" spans="1:70" x14ac:dyDescent="0.25">
      <c r="B38" s="58"/>
    </row>
    <row r="40" spans="1:70" ht="18.75" x14ac:dyDescent="0.3">
      <c r="A40" s="228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</row>
  </sheetData>
  <mergeCells count="86">
    <mergeCell ref="A1:BD1"/>
    <mergeCell ref="A2:A4"/>
    <mergeCell ref="B2:B4"/>
    <mergeCell ref="C2:C4"/>
    <mergeCell ref="D2:G2"/>
    <mergeCell ref="I2:K2"/>
    <mergeCell ref="M2:P2"/>
    <mergeCell ref="R2:T2"/>
    <mergeCell ref="V2:Y2"/>
    <mergeCell ref="AR2:AT2"/>
    <mergeCell ref="AZ2:BC2"/>
    <mergeCell ref="BD2:BD6"/>
    <mergeCell ref="D3:BC3"/>
    <mergeCell ref="A5:BC5"/>
    <mergeCell ref="Z2:AC2"/>
    <mergeCell ref="A11:A12"/>
    <mergeCell ref="B11:B12"/>
    <mergeCell ref="A13:A14"/>
    <mergeCell ref="B13:B14"/>
    <mergeCell ref="A17:A18"/>
    <mergeCell ref="B17:B18"/>
    <mergeCell ref="A19:A20"/>
    <mergeCell ref="B19:B20"/>
    <mergeCell ref="A32:C32"/>
    <mergeCell ref="A36:C36"/>
    <mergeCell ref="AD2:AG2"/>
    <mergeCell ref="AI2:AK2"/>
    <mergeCell ref="AM2:AP2"/>
    <mergeCell ref="AV2:AY2"/>
    <mergeCell ref="K32:K33"/>
    <mergeCell ref="AI32:AI33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AF32:AF33"/>
    <mergeCell ref="AG32:AG33"/>
    <mergeCell ref="D32:D33"/>
    <mergeCell ref="E32:E33"/>
    <mergeCell ref="F32:F33"/>
    <mergeCell ref="G32:G33"/>
    <mergeCell ref="H32:H33"/>
    <mergeCell ref="I32:I33"/>
    <mergeCell ref="J32:J33"/>
    <mergeCell ref="W32:W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AR32:AR33"/>
    <mergeCell ref="AS32:AS33"/>
    <mergeCell ref="AT32:AT33"/>
    <mergeCell ref="AU32:AU33"/>
    <mergeCell ref="AJ32:AJ33"/>
    <mergeCell ref="AK32:AK33"/>
    <mergeCell ref="AL32:AL33"/>
    <mergeCell ref="AM32:AM33"/>
    <mergeCell ref="AN32:AN33"/>
    <mergeCell ref="AO32:AO33"/>
    <mergeCell ref="A40:S40"/>
    <mergeCell ref="BB32:BB33"/>
    <mergeCell ref="BC32:BC33"/>
    <mergeCell ref="BD32:BD33"/>
    <mergeCell ref="A33:C33"/>
    <mergeCell ref="A34:C34"/>
    <mergeCell ref="A35:C35"/>
    <mergeCell ref="AV32:AV33"/>
    <mergeCell ref="AW32:AW33"/>
    <mergeCell ref="AX32:AX33"/>
    <mergeCell ref="AY32:AY33"/>
    <mergeCell ref="AZ32:AZ33"/>
    <mergeCell ref="BA32:BA33"/>
    <mergeCell ref="AP32:AP33"/>
    <mergeCell ref="AQ32:AQ33"/>
    <mergeCell ref="AH32:AH33"/>
  </mergeCells>
  <hyperlinks>
    <hyperlink ref="BD2" location="_ftn1" display="_ftn1"/>
  </hyperlinks>
  <pageMargins left="0" right="0" top="0" bottom="0" header="0" footer="0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"/>
  <sheetViews>
    <sheetView view="pageBreakPreview" topLeftCell="A4" zoomScale="60" zoomScaleNormal="40" workbookViewId="0">
      <selection activeCell="D34" sqref="D34"/>
    </sheetView>
  </sheetViews>
  <sheetFormatPr defaultRowHeight="18" x14ac:dyDescent="0.2"/>
  <cols>
    <col min="1" max="1" width="13.42578125" customWidth="1"/>
    <col min="2" max="2" width="44.7109375" customWidth="1"/>
    <col min="3" max="3" width="11.5703125" customWidth="1"/>
    <col min="4" max="29" width="3.85546875" customWidth="1"/>
    <col min="30" max="35" width="3.85546875" style="4" customWidth="1"/>
    <col min="36" max="37" width="3.85546875" customWidth="1"/>
    <col min="38" max="38" width="3.85546875" style="4" customWidth="1"/>
    <col min="39" max="39" width="3.85546875" customWidth="1"/>
    <col min="40" max="40" width="3.85546875" style="6" customWidth="1"/>
    <col min="41" max="41" width="3.85546875" style="7" customWidth="1"/>
    <col min="42" max="47" width="3.85546875" customWidth="1"/>
    <col min="48" max="55" width="3.42578125" customWidth="1"/>
    <col min="56" max="56" width="12.140625" customWidth="1"/>
    <col min="57" max="57" width="7.5703125" style="20" customWidth="1"/>
  </cols>
  <sheetData>
    <row r="1" spans="1:70" ht="78.75" customHeight="1" thickBot="1" x14ac:dyDescent="0.25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2"/>
      <c r="BE1" s="34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</row>
    <row r="2" spans="1:70" ht="99.75" customHeight="1" thickBot="1" x14ac:dyDescent="0.25">
      <c r="A2" s="193" t="s">
        <v>6</v>
      </c>
      <c r="B2" s="193" t="s">
        <v>7</v>
      </c>
      <c r="C2" s="193" t="s">
        <v>8</v>
      </c>
      <c r="D2" s="239" t="s">
        <v>9</v>
      </c>
      <c r="E2" s="240"/>
      <c r="F2" s="240"/>
      <c r="G2" s="241"/>
      <c r="H2" s="79" t="s">
        <v>102</v>
      </c>
      <c r="I2" s="239" t="s">
        <v>10</v>
      </c>
      <c r="J2" s="240"/>
      <c r="K2" s="240"/>
      <c r="L2" s="79" t="s">
        <v>103</v>
      </c>
      <c r="M2" s="239" t="s">
        <v>11</v>
      </c>
      <c r="N2" s="240"/>
      <c r="O2" s="240"/>
      <c r="P2" s="241"/>
      <c r="Q2" s="79" t="s">
        <v>104</v>
      </c>
      <c r="R2" s="240" t="s">
        <v>12</v>
      </c>
      <c r="S2" s="240"/>
      <c r="T2" s="241"/>
      <c r="U2" s="79" t="s">
        <v>105</v>
      </c>
      <c r="V2" s="239" t="s">
        <v>13</v>
      </c>
      <c r="W2" s="240"/>
      <c r="X2" s="240"/>
      <c r="Y2" s="241"/>
      <c r="Z2" s="239" t="s">
        <v>14</v>
      </c>
      <c r="AA2" s="240"/>
      <c r="AB2" s="240"/>
      <c r="AC2" s="241"/>
      <c r="AD2" s="239" t="s">
        <v>15</v>
      </c>
      <c r="AE2" s="240"/>
      <c r="AF2" s="240"/>
      <c r="AG2" s="241"/>
      <c r="AH2" s="79" t="s">
        <v>106</v>
      </c>
      <c r="AI2" s="239" t="s">
        <v>16</v>
      </c>
      <c r="AJ2" s="240"/>
      <c r="AK2" s="241"/>
      <c r="AL2" s="79" t="s">
        <v>107</v>
      </c>
      <c r="AM2" s="239" t="s">
        <v>17</v>
      </c>
      <c r="AN2" s="240"/>
      <c r="AO2" s="240"/>
      <c r="AP2" s="241"/>
      <c r="AQ2" s="79" t="s">
        <v>108</v>
      </c>
      <c r="AR2" s="239" t="s">
        <v>18</v>
      </c>
      <c r="AS2" s="240"/>
      <c r="AT2" s="241"/>
      <c r="AU2" s="79" t="s">
        <v>109</v>
      </c>
      <c r="AV2" s="239" t="s">
        <v>19</v>
      </c>
      <c r="AW2" s="240"/>
      <c r="AX2" s="240"/>
      <c r="AY2" s="241"/>
      <c r="AZ2" s="239" t="s">
        <v>20</v>
      </c>
      <c r="BA2" s="240"/>
      <c r="BB2" s="240"/>
      <c r="BC2" s="241"/>
      <c r="BD2" s="199" t="s">
        <v>21</v>
      </c>
      <c r="BE2" s="34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</row>
    <row r="3" spans="1:70" ht="18.75" thickBot="1" x14ac:dyDescent="0.25">
      <c r="A3" s="194"/>
      <c r="B3" s="194"/>
      <c r="C3" s="194"/>
      <c r="D3" s="202" t="s">
        <v>22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4"/>
      <c r="BD3" s="200"/>
      <c r="BE3" s="34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</row>
    <row r="4" spans="1:70" s="2" customFormat="1" ht="27" customHeight="1" thickBot="1" x14ac:dyDescent="0.25">
      <c r="A4" s="195"/>
      <c r="B4" s="195"/>
      <c r="C4" s="195"/>
      <c r="D4" s="81">
        <v>36</v>
      </c>
      <c r="E4" s="81">
        <v>37</v>
      </c>
      <c r="F4" s="81">
        <v>38</v>
      </c>
      <c r="G4" s="81">
        <v>39</v>
      </c>
      <c r="H4" s="81">
        <v>40</v>
      </c>
      <c r="I4" s="81">
        <v>41</v>
      </c>
      <c r="J4" s="81">
        <v>42</v>
      </c>
      <c r="K4" s="82">
        <v>43</v>
      </c>
      <c r="L4" s="82">
        <v>44</v>
      </c>
      <c r="M4" s="82">
        <v>45</v>
      </c>
      <c r="N4" s="82">
        <v>46</v>
      </c>
      <c r="O4" s="82">
        <v>47</v>
      </c>
      <c r="P4" s="82">
        <v>48</v>
      </c>
      <c r="Q4" s="82">
        <v>49</v>
      </c>
      <c r="R4" s="82">
        <v>50</v>
      </c>
      <c r="S4" s="82">
        <v>51</v>
      </c>
      <c r="T4" s="82">
        <v>52</v>
      </c>
      <c r="U4" s="83">
        <v>1</v>
      </c>
      <c r="V4" s="83">
        <v>2</v>
      </c>
      <c r="W4" s="83">
        <v>3</v>
      </c>
      <c r="X4" s="83">
        <v>4</v>
      </c>
      <c r="Y4" s="83">
        <v>5</v>
      </c>
      <c r="Z4" s="83">
        <v>6</v>
      </c>
      <c r="AA4" s="83">
        <v>7</v>
      </c>
      <c r="AB4" s="83">
        <v>8</v>
      </c>
      <c r="AC4" s="83">
        <v>9</v>
      </c>
      <c r="AD4" s="82">
        <v>10</v>
      </c>
      <c r="AE4" s="82">
        <v>11</v>
      </c>
      <c r="AF4" s="82">
        <v>12</v>
      </c>
      <c r="AG4" s="82">
        <v>13</v>
      </c>
      <c r="AH4" s="82">
        <v>14</v>
      </c>
      <c r="AI4" s="82">
        <v>15</v>
      </c>
      <c r="AJ4" s="82">
        <v>16</v>
      </c>
      <c r="AK4" s="82">
        <v>17</v>
      </c>
      <c r="AL4" s="82">
        <v>18</v>
      </c>
      <c r="AM4" s="82">
        <v>19</v>
      </c>
      <c r="AN4" s="82">
        <v>20</v>
      </c>
      <c r="AO4" s="82">
        <v>21</v>
      </c>
      <c r="AP4" s="82">
        <v>22</v>
      </c>
      <c r="AQ4" s="82">
        <v>23</v>
      </c>
      <c r="AR4" s="82">
        <v>24</v>
      </c>
      <c r="AS4" s="84">
        <v>25</v>
      </c>
      <c r="AT4" s="84">
        <v>26</v>
      </c>
      <c r="AU4" s="82">
        <v>27</v>
      </c>
      <c r="AV4" s="82">
        <v>28</v>
      </c>
      <c r="AW4" s="82">
        <v>29</v>
      </c>
      <c r="AX4" s="82">
        <v>30</v>
      </c>
      <c r="AY4" s="82">
        <v>31</v>
      </c>
      <c r="AZ4" s="82">
        <v>32</v>
      </c>
      <c r="BA4" s="82">
        <v>33</v>
      </c>
      <c r="BB4" s="82">
        <v>34</v>
      </c>
      <c r="BC4" s="82">
        <v>35</v>
      </c>
      <c r="BD4" s="200"/>
      <c r="BE4" s="34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</row>
    <row r="5" spans="1:70" ht="18.75" thickBot="1" x14ac:dyDescent="0.25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4"/>
      <c r="BD5" s="200"/>
      <c r="BE5" s="34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</row>
    <row r="6" spans="1:70" s="2" customFormat="1" ht="25.5" customHeight="1" thickBot="1" x14ac:dyDescent="0.25">
      <c r="A6" s="87"/>
      <c r="B6" s="87"/>
      <c r="C6" s="87"/>
      <c r="D6" s="81">
        <v>1</v>
      </c>
      <c r="E6" s="81">
        <v>2</v>
      </c>
      <c r="F6" s="81">
        <v>3</v>
      </c>
      <c r="G6" s="81">
        <v>4</v>
      </c>
      <c r="H6" s="81">
        <v>5</v>
      </c>
      <c r="I6" s="81">
        <v>6</v>
      </c>
      <c r="J6" s="81">
        <v>7</v>
      </c>
      <c r="K6" s="81">
        <v>8</v>
      </c>
      <c r="L6" s="81">
        <v>9</v>
      </c>
      <c r="M6" s="81">
        <v>10</v>
      </c>
      <c r="N6" s="81">
        <v>11</v>
      </c>
      <c r="O6" s="81">
        <v>12</v>
      </c>
      <c r="P6" s="81">
        <v>13</v>
      </c>
      <c r="Q6" s="81">
        <v>14</v>
      </c>
      <c r="R6" s="81">
        <v>15</v>
      </c>
      <c r="S6" s="81">
        <v>16</v>
      </c>
      <c r="T6" s="81">
        <v>17</v>
      </c>
      <c r="U6" s="81">
        <v>18</v>
      </c>
      <c r="V6" s="81">
        <v>19</v>
      </c>
      <c r="W6" s="81">
        <v>20</v>
      </c>
      <c r="X6" s="81">
        <v>21</v>
      </c>
      <c r="Y6" s="81">
        <v>22</v>
      </c>
      <c r="Z6" s="81">
        <v>23</v>
      </c>
      <c r="AA6" s="81">
        <v>24</v>
      </c>
      <c r="AB6" s="81">
        <v>25</v>
      </c>
      <c r="AC6" s="81">
        <v>26</v>
      </c>
      <c r="AD6" s="81">
        <v>27</v>
      </c>
      <c r="AE6" s="81">
        <v>28</v>
      </c>
      <c r="AF6" s="81">
        <v>29</v>
      </c>
      <c r="AG6" s="81">
        <v>30</v>
      </c>
      <c r="AH6" s="81">
        <v>31</v>
      </c>
      <c r="AI6" s="81">
        <v>32</v>
      </c>
      <c r="AJ6" s="81">
        <v>33</v>
      </c>
      <c r="AK6" s="81">
        <v>34</v>
      </c>
      <c r="AL6" s="81">
        <v>35</v>
      </c>
      <c r="AM6" s="81">
        <v>36</v>
      </c>
      <c r="AN6" s="81">
        <v>37</v>
      </c>
      <c r="AO6" s="81">
        <v>38</v>
      </c>
      <c r="AP6" s="81">
        <v>39</v>
      </c>
      <c r="AQ6" s="81">
        <v>40</v>
      </c>
      <c r="AR6" s="81">
        <v>41</v>
      </c>
      <c r="AS6" s="88">
        <v>42</v>
      </c>
      <c r="AT6" s="88">
        <v>43</v>
      </c>
      <c r="AU6" s="81">
        <v>44</v>
      </c>
      <c r="AV6" s="81">
        <v>45</v>
      </c>
      <c r="AW6" s="81">
        <v>46</v>
      </c>
      <c r="AX6" s="81">
        <v>47</v>
      </c>
      <c r="AY6" s="81">
        <v>48</v>
      </c>
      <c r="AZ6" s="81">
        <v>49</v>
      </c>
      <c r="BA6" s="81">
        <v>50</v>
      </c>
      <c r="BB6" s="81">
        <v>51</v>
      </c>
      <c r="BC6" s="81">
        <v>52</v>
      </c>
      <c r="BD6" s="201"/>
      <c r="BE6" s="34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</row>
    <row r="7" spans="1:70" s="3" customFormat="1" ht="19.5" customHeight="1" thickBot="1" x14ac:dyDescent="0.25">
      <c r="A7" s="250" t="s">
        <v>43</v>
      </c>
      <c r="B7" s="252" t="s">
        <v>42</v>
      </c>
      <c r="C7" s="32" t="s">
        <v>24</v>
      </c>
      <c r="D7" s="38">
        <f>D9+D10+D12+D13</f>
        <v>8</v>
      </c>
      <c r="E7" s="38">
        <f t="shared" ref="E7:AU7" si="0">E9+E10+E12+E13</f>
        <v>8</v>
      </c>
      <c r="F7" s="38">
        <f t="shared" si="0"/>
        <v>8</v>
      </c>
      <c r="G7" s="38">
        <f t="shared" si="0"/>
        <v>8</v>
      </c>
      <c r="H7" s="38">
        <f t="shared" si="0"/>
        <v>8</v>
      </c>
      <c r="I7" s="38">
        <f t="shared" si="0"/>
        <v>8</v>
      </c>
      <c r="J7" s="38">
        <f t="shared" si="0"/>
        <v>8</v>
      </c>
      <c r="K7" s="38">
        <f t="shared" si="0"/>
        <v>8</v>
      </c>
      <c r="L7" s="38">
        <f t="shared" si="0"/>
        <v>8</v>
      </c>
      <c r="M7" s="38">
        <f t="shared" si="0"/>
        <v>8</v>
      </c>
      <c r="N7" s="38">
        <f t="shared" si="0"/>
        <v>8</v>
      </c>
      <c r="O7" s="38">
        <f t="shared" si="0"/>
        <v>8</v>
      </c>
      <c r="P7" s="38">
        <f t="shared" si="0"/>
        <v>8</v>
      </c>
      <c r="Q7" s="38">
        <f t="shared" si="0"/>
        <v>8</v>
      </c>
      <c r="R7" s="38">
        <f t="shared" si="0"/>
        <v>8</v>
      </c>
      <c r="S7" s="38">
        <f t="shared" si="0"/>
        <v>14</v>
      </c>
      <c r="T7" s="38">
        <f t="shared" si="0"/>
        <v>0</v>
      </c>
      <c r="U7" s="38" t="s">
        <v>39</v>
      </c>
      <c r="V7" s="38" t="s">
        <v>39</v>
      </c>
      <c r="W7" s="38">
        <f t="shared" si="0"/>
        <v>4</v>
      </c>
      <c r="X7" s="38">
        <f t="shared" si="0"/>
        <v>4</v>
      </c>
      <c r="Y7" s="38">
        <f t="shared" si="0"/>
        <v>4</v>
      </c>
      <c r="Z7" s="38">
        <f t="shared" si="0"/>
        <v>4</v>
      </c>
      <c r="AA7" s="38">
        <f t="shared" si="0"/>
        <v>4</v>
      </c>
      <c r="AB7" s="38">
        <f t="shared" si="0"/>
        <v>4</v>
      </c>
      <c r="AC7" s="38">
        <f t="shared" si="0"/>
        <v>4</v>
      </c>
      <c r="AD7" s="38">
        <f t="shared" si="0"/>
        <v>4</v>
      </c>
      <c r="AE7" s="38">
        <f t="shared" si="0"/>
        <v>4</v>
      </c>
      <c r="AF7" s="38">
        <f t="shared" si="0"/>
        <v>4</v>
      </c>
      <c r="AG7" s="38">
        <f t="shared" si="0"/>
        <v>4</v>
      </c>
      <c r="AH7" s="38">
        <f t="shared" si="0"/>
        <v>4</v>
      </c>
      <c r="AI7" s="38">
        <f t="shared" si="0"/>
        <v>4</v>
      </c>
      <c r="AJ7" s="38">
        <f t="shared" si="0"/>
        <v>4</v>
      </c>
      <c r="AK7" s="38">
        <f t="shared" si="0"/>
        <v>4</v>
      </c>
      <c r="AL7" s="38">
        <f t="shared" si="0"/>
        <v>4</v>
      </c>
      <c r="AM7" s="38">
        <f t="shared" si="0"/>
        <v>4</v>
      </c>
      <c r="AN7" s="38">
        <f t="shared" si="0"/>
        <v>4</v>
      </c>
      <c r="AO7" s="38">
        <f t="shared" si="0"/>
        <v>0</v>
      </c>
      <c r="AP7" s="38">
        <f t="shared" si="0"/>
        <v>0</v>
      </c>
      <c r="AQ7" s="38">
        <f t="shared" si="0"/>
        <v>0</v>
      </c>
      <c r="AR7" s="38">
        <f t="shared" si="0"/>
        <v>0</v>
      </c>
      <c r="AS7" s="38">
        <f t="shared" si="0"/>
        <v>0</v>
      </c>
      <c r="AT7" s="38">
        <f t="shared" si="0"/>
        <v>0</v>
      </c>
      <c r="AU7" s="38">
        <f t="shared" si="0"/>
        <v>0</v>
      </c>
      <c r="AV7" s="38" t="s">
        <v>39</v>
      </c>
      <c r="AW7" s="38" t="s">
        <v>39</v>
      </c>
      <c r="AX7" s="38" t="s">
        <v>39</v>
      </c>
      <c r="AY7" s="38" t="s">
        <v>39</v>
      </c>
      <c r="AZ7" s="38" t="s">
        <v>39</v>
      </c>
      <c r="BA7" s="38" t="s">
        <v>39</v>
      </c>
      <c r="BB7" s="38" t="s">
        <v>39</v>
      </c>
      <c r="BC7" s="38" t="s">
        <v>39</v>
      </c>
      <c r="BD7" s="40">
        <f>SUM(D7:BC7)</f>
        <v>206</v>
      </c>
      <c r="BE7" s="34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</row>
    <row r="8" spans="1:70" s="3" customFormat="1" ht="20.25" customHeight="1" thickBot="1" x14ac:dyDescent="0.25">
      <c r="A8" s="251"/>
      <c r="B8" s="253"/>
      <c r="C8" s="32" t="s">
        <v>25</v>
      </c>
      <c r="D8" s="38">
        <f>D11</f>
        <v>0</v>
      </c>
      <c r="E8" s="38">
        <f t="shared" ref="E8:T8" si="1">E11</f>
        <v>2</v>
      </c>
      <c r="F8" s="38">
        <f t="shared" si="1"/>
        <v>0</v>
      </c>
      <c r="G8" s="38">
        <f t="shared" si="1"/>
        <v>2</v>
      </c>
      <c r="H8" s="38">
        <f t="shared" si="1"/>
        <v>0</v>
      </c>
      <c r="I8" s="38">
        <f t="shared" si="1"/>
        <v>2</v>
      </c>
      <c r="J8" s="38">
        <f t="shared" si="1"/>
        <v>0</v>
      </c>
      <c r="K8" s="38">
        <f t="shared" si="1"/>
        <v>2</v>
      </c>
      <c r="L8" s="38">
        <f t="shared" si="1"/>
        <v>0</v>
      </c>
      <c r="M8" s="38">
        <f t="shared" si="1"/>
        <v>2</v>
      </c>
      <c r="N8" s="38">
        <f t="shared" si="1"/>
        <v>0</v>
      </c>
      <c r="O8" s="38">
        <f t="shared" si="1"/>
        <v>2</v>
      </c>
      <c r="P8" s="38">
        <f t="shared" si="1"/>
        <v>0</v>
      </c>
      <c r="Q8" s="38">
        <f t="shared" si="1"/>
        <v>2</v>
      </c>
      <c r="R8" s="38">
        <f t="shared" si="1"/>
        <v>0</v>
      </c>
      <c r="S8" s="38">
        <f t="shared" si="1"/>
        <v>2</v>
      </c>
      <c r="T8" s="38">
        <f t="shared" si="1"/>
        <v>0</v>
      </c>
      <c r="U8" s="38" t="s">
        <v>39</v>
      </c>
      <c r="V8" s="38" t="s">
        <v>39</v>
      </c>
      <c r="W8" s="38">
        <f>W11</f>
        <v>0</v>
      </c>
      <c r="X8" s="38">
        <f t="shared" ref="X8:AU8" si="2">X11</f>
        <v>0</v>
      </c>
      <c r="Y8" s="38">
        <f t="shared" si="2"/>
        <v>0</v>
      </c>
      <c r="Z8" s="38">
        <f t="shared" si="2"/>
        <v>0</v>
      </c>
      <c r="AA8" s="38">
        <f t="shared" si="2"/>
        <v>0</v>
      </c>
      <c r="AB8" s="38">
        <f t="shared" si="2"/>
        <v>0</v>
      </c>
      <c r="AC8" s="38">
        <f t="shared" si="2"/>
        <v>0</v>
      </c>
      <c r="AD8" s="38">
        <f t="shared" si="2"/>
        <v>0</v>
      </c>
      <c r="AE8" s="38">
        <f t="shared" si="2"/>
        <v>0</v>
      </c>
      <c r="AF8" s="38">
        <f t="shared" si="2"/>
        <v>0</v>
      </c>
      <c r="AG8" s="38">
        <f t="shared" si="2"/>
        <v>0</v>
      </c>
      <c r="AH8" s="38">
        <f t="shared" si="2"/>
        <v>0</v>
      </c>
      <c r="AI8" s="38">
        <f t="shared" si="2"/>
        <v>0</v>
      </c>
      <c r="AJ8" s="38">
        <f t="shared" si="2"/>
        <v>0</v>
      </c>
      <c r="AK8" s="38">
        <f t="shared" si="2"/>
        <v>0</v>
      </c>
      <c r="AL8" s="38">
        <f t="shared" si="2"/>
        <v>0</v>
      </c>
      <c r="AM8" s="38">
        <f t="shared" si="2"/>
        <v>0</v>
      </c>
      <c r="AN8" s="38">
        <f t="shared" si="2"/>
        <v>0</v>
      </c>
      <c r="AO8" s="38">
        <f t="shared" si="2"/>
        <v>0</v>
      </c>
      <c r="AP8" s="38">
        <f t="shared" si="2"/>
        <v>0</v>
      </c>
      <c r="AQ8" s="38">
        <f t="shared" si="2"/>
        <v>0</v>
      </c>
      <c r="AR8" s="38">
        <f t="shared" si="2"/>
        <v>0</v>
      </c>
      <c r="AS8" s="38">
        <f t="shared" si="2"/>
        <v>0</v>
      </c>
      <c r="AT8" s="38">
        <f t="shared" si="2"/>
        <v>0</v>
      </c>
      <c r="AU8" s="38">
        <f t="shared" si="2"/>
        <v>0</v>
      </c>
      <c r="AV8" s="38" t="s">
        <v>39</v>
      </c>
      <c r="AW8" s="38" t="s">
        <v>39</v>
      </c>
      <c r="AX8" s="38" t="s">
        <v>39</v>
      </c>
      <c r="AY8" s="38" t="s">
        <v>39</v>
      </c>
      <c r="AZ8" s="38" t="s">
        <v>39</v>
      </c>
      <c r="BA8" s="38" t="s">
        <v>39</v>
      </c>
      <c r="BB8" s="38" t="s">
        <v>39</v>
      </c>
      <c r="BC8" s="38" t="s">
        <v>39</v>
      </c>
      <c r="BD8" s="40"/>
      <c r="BE8" s="34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</row>
    <row r="9" spans="1:70" ht="19.5" customHeight="1" thickBot="1" x14ac:dyDescent="0.25">
      <c r="A9" s="70" t="s">
        <v>130</v>
      </c>
      <c r="B9" s="56" t="s">
        <v>131</v>
      </c>
      <c r="C9" s="19" t="s">
        <v>24</v>
      </c>
      <c r="D9" s="39">
        <v>2</v>
      </c>
      <c r="E9" s="39">
        <v>2</v>
      </c>
      <c r="F9" s="39">
        <v>2</v>
      </c>
      <c r="G9" s="39">
        <v>2</v>
      </c>
      <c r="H9" s="39">
        <v>2</v>
      </c>
      <c r="I9" s="39">
        <v>2</v>
      </c>
      <c r="J9" s="39">
        <v>2</v>
      </c>
      <c r="K9" s="39">
        <v>2</v>
      </c>
      <c r="L9" s="39">
        <v>2</v>
      </c>
      <c r="M9" s="39">
        <v>2</v>
      </c>
      <c r="N9" s="39">
        <v>2</v>
      </c>
      <c r="O9" s="39">
        <v>2</v>
      </c>
      <c r="P9" s="39">
        <v>2</v>
      </c>
      <c r="Q9" s="39">
        <v>2</v>
      </c>
      <c r="R9" s="39">
        <v>2</v>
      </c>
      <c r="S9" s="39">
        <v>8</v>
      </c>
      <c r="T9" s="153"/>
      <c r="U9" s="38" t="s">
        <v>39</v>
      </c>
      <c r="V9" s="38" t="s">
        <v>39</v>
      </c>
      <c r="W9" s="44"/>
      <c r="X9" s="44"/>
      <c r="Y9" s="44"/>
      <c r="Z9" s="44"/>
      <c r="AA9" s="44"/>
      <c r="AB9" s="44"/>
      <c r="AC9" s="44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44"/>
      <c r="AO9" s="163"/>
      <c r="AP9" s="164"/>
      <c r="AQ9" s="164"/>
      <c r="AR9" s="164"/>
      <c r="AS9" s="164"/>
      <c r="AT9" s="164"/>
      <c r="AU9" s="164"/>
      <c r="AV9" s="42" t="s">
        <v>39</v>
      </c>
      <c r="AW9" s="42" t="s">
        <v>39</v>
      </c>
      <c r="AX9" s="42" t="s">
        <v>39</v>
      </c>
      <c r="AY9" s="42" t="s">
        <v>39</v>
      </c>
      <c r="AZ9" s="42" t="s">
        <v>39</v>
      </c>
      <c r="BA9" s="42" t="s">
        <v>39</v>
      </c>
      <c r="BB9" s="42" t="s">
        <v>39</v>
      </c>
      <c r="BC9" s="42" t="s">
        <v>39</v>
      </c>
      <c r="BD9" s="40">
        <f>SUM(D9:BC9)</f>
        <v>38</v>
      </c>
      <c r="BE9" s="34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</row>
    <row r="10" spans="1:70" ht="20.25" customHeight="1" thickBot="1" x14ac:dyDescent="0.25">
      <c r="A10" s="265" t="s">
        <v>132</v>
      </c>
      <c r="B10" s="263" t="s">
        <v>1</v>
      </c>
      <c r="C10" s="19" t="s">
        <v>24</v>
      </c>
      <c r="D10" s="40">
        <v>2</v>
      </c>
      <c r="E10" s="40">
        <v>2</v>
      </c>
      <c r="F10" s="40">
        <v>2</v>
      </c>
      <c r="G10" s="40">
        <v>2</v>
      </c>
      <c r="H10" s="39">
        <v>2</v>
      </c>
      <c r="I10" s="39">
        <v>2</v>
      </c>
      <c r="J10" s="39">
        <v>2</v>
      </c>
      <c r="K10" s="39">
        <v>2</v>
      </c>
      <c r="L10" s="39">
        <v>2</v>
      </c>
      <c r="M10" s="40">
        <v>2</v>
      </c>
      <c r="N10" s="40">
        <v>2</v>
      </c>
      <c r="O10" s="40">
        <v>2</v>
      </c>
      <c r="P10" s="40">
        <v>2</v>
      </c>
      <c r="Q10" s="40">
        <v>2</v>
      </c>
      <c r="R10" s="40">
        <v>2</v>
      </c>
      <c r="S10" s="40">
        <v>2</v>
      </c>
      <c r="T10" s="153"/>
      <c r="U10" s="38" t="s">
        <v>39</v>
      </c>
      <c r="V10" s="38" t="s">
        <v>39</v>
      </c>
      <c r="W10" s="44"/>
      <c r="X10" s="44"/>
      <c r="Y10" s="44"/>
      <c r="Z10" s="44"/>
      <c r="AA10" s="44"/>
      <c r="AB10" s="44"/>
      <c r="AC10" s="44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41"/>
      <c r="AO10" s="163"/>
      <c r="AP10" s="164"/>
      <c r="AQ10" s="164"/>
      <c r="AR10" s="164"/>
      <c r="AS10" s="164"/>
      <c r="AT10" s="164"/>
      <c r="AU10" s="164"/>
      <c r="AV10" s="42" t="s">
        <v>39</v>
      </c>
      <c r="AW10" s="42" t="s">
        <v>39</v>
      </c>
      <c r="AX10" s="42" t="s">
        <v>39</v>
      </c>
      <c r="AY10" s="42" t="s">
        <v>39</v>
      </c>
      <c r="AZ10" s="42" t="s">
        <v>39</v>
      </c>
      <c r="BA10" s="42" t="s">
        <v>39</v>
      </c>
      <c r="BB10" s="42" t="s">
        <v>39</v>
      </c>
      <c r="BC10" s="42" t="s">
        <v>39</v>
      </c>
      <c r="BD10" s="40">
        <f>SUM(D10:BC10)</f>
        <v>32</v>
      </c>
      <c r="BE10" s="34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</row>
    <row r="11" spans="1:70" ht="19.5" customHeight="1" thickBot="1" x14ac:dyDescent="0.25">
      <c r="A11" s="266"/>
      <c r="B11" s="264"/>
      <c r="C11" s="19" t="s">
        <v>25</v>
      </c>
      <c r="D11" s="40"/>
      <c r="E11" s="40">
        <v>2</v>
      </c>
      <c r="F11" s="40"/>
      <c r="G11" s="40">
        <v>2</v>
      </c>
      <c r="H11" s="39"/>
      <c r="I11" s="39">
        <v>2</v>
      </c>
      <c r="J11" s="39"/>
      <c r="K11" s="39">
        <v>2</v>
      </c>
      <c r="L11" s="39"/>
      <c r="M11" s="40">
        <v>2</v>
      </c>
      <c r="N11" s="40"/>
      <c r="O11" s="40">
        <v>2</v>
      </c>
      <c r="P11" s="40"/>
      <c r="Q11" s="40">
        <v>2</v>
      </c>
      <c r="R11" s="40"/>
      <c r="S11" s="40">
        <v>2</v>
      </c>
      <c r="T11" s="153"/>
      <c r="U11" s="38" t="s">
        <v>39</v>
      </c>
      <c r="V11" s="38" t="s">
        <v>39</v>
      </c>
      <c r="W11" s="44"/>
      <c r="X11" s="44"/>
      <c r="Y11" s="44"/>
      <c r="Z11" s="44"/>
      <c r="AA11" s="44"/>
      <c r="AB11" s="44"/>
      <c r="AC11" s="44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41"/>
      <c r="AO11" s="163"/>
      <c r="AP11" s="164"/>
      <c r="AQ11" s="164"/>
      <c r="AR11" s="164"/>
      <c r="AS11" s="164"/>
      <c r="AT11" s="164"/>
      <c r="AU11" s="164"/>
      <c r="AV11" s="42" t="s">
        <v>39</v>
      </c>
      <c r="AW11" s="42" t="s">
        <v>39</v>
      </c>
      <c r="AX11" s="42" t="s">
        <v>39</v>
      </c>
      <c r="AY11" s="42" t="s">
        <v>39</v>
      </c>
      <c r="AZ11" s="42" t="s">
        <v>39</v>
      </c>
      <c r="BA11" s="42" t="s">
        <v>39</v>
      </c>
      <c r="BB11" s="42" t="s">
        <v>39</v>
      </c>
      <c r="BC11" s="42" t="s">
        <v>39</v>
      </c>
      <c r="BD11" s="40">
        <f t="shared" ref="BD11:BD13" si="3">SUM(D11:BC11)</f>
        <v>16</v>
      </c>
      <c r="BE11" s="34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</row>
    <row r="12" spans="1:70" ht="39.75" customHeight="1" thickBot="1" x14ac:dyDescent="0.25">
      <c r="A12" s="70" t="s">
        <v>75</v>
      </c>
      <c r="B12" s="56" t="s">
        <v>133</v>
      </c>
      <c r="C12" s="19" t="s">
        <v>24</v>
      </c>
      <c r="D12" s="40">
        <v>2</v>
      </c>
      <c r="E12" s="40">
        <v>2</v>
      </c>
      <c r="F12" s="40">
        <v>2</v>
      </c>
      <c r="G12" s="40">
        <v>2</v>
      </c>
      <c r="H12" s="40">
        <v>2</v>
      </c>
      <c r="I12" s="40">
        <v>2</v>
      </c>
      <c r="J12" s="40">
        <v>2</v>
      </c>
      <c r="K12" s="40">
        <v>2</v>
      </c>
      <c r="L12" s="40">
        <v>2</v>
      </c>
      <c r="M12" s="40">
        <v>2</v>
      </c>
      <c r="N12" s="40">
        <v>2</v>
      </c>
      <c r="O12" s="40">
        <v>2</v>
      </c>
      <c r="P12" s="40">
        <v>2</v>
      </c>
      <c r="Q12" s="40">
        <v>2</v>
      </c>
      <c r="R12" s="40">
        <v>2</v>
      </c>
      <c r="S12" s="40">
        <v>2</v>
      </c>
      <c r="T12" s="153"/>
      <c r="U12" s="38" t="s">
        <v>39</v>
      </c>
      <c r="V12" s="38" t="s">
        <v>39</v>
      </c>
      <c r="W12" s="44">
        <v>2</v>
      </c>
      <c r="X12" s="44">
        <v>2</v>
      </c>
      <c r="Y12" s="44">
        <v>2</v>
      </c>
      <c r="Z12" s="44">
        <v>2</v>
      </c>
      <c r="AA12" s="44">
        <v>2</v>
      </c>
      <c r="AB12" s="44">
        <v>2</v>
      </c>
      <c r="AC12" s="44">
        <v>2</v>
      </c>
      <c r="AD12" s="44">
        <v>2</v>
      </c>
      <c r="AE12" s="44">
        <v>2</v>
      </c>
      <c r="AF12" s="44">
        <v>2</v>
      </c>
      <c r="AG12" s="44">
        <v>2</v>
      </c>
      <c r="AH12" s="44">
        <v>2</v>
      </c>
      <c r="AI12" s="44">
        <v>2</v>
      </c>
      <c r="AJ12" s="44">
        <v>2</v>
      </c>
      <c r="AK12" s="44">
        <v>2</v>
      </c>
      <c r="AL12" s="44">
        <v>2</v>
      </c>
      <c r="AM12" s="44">
        <v>2</v>
      </c>
      <c r="AN12" s="44">
        <v>2</v>
      </c>
      <c r="AO12" s="163"/>
      <c r="AP12" s="164"/>
      <c r="AQ12" s="164"/>
      <c r="AR12" s="164"/>
      <c r="AS12" s="164"/>
      <c r="AT12" s="164"/>
      <c r="AU12" s="164"/>
      <c r="AV12" s="45" t="s">
        <v>39</v>
      </c>
      <c r="AW12" s="45" t="s">
        <v>39</v>
      </c>
      <c r="AX12" s="45" t="s">
        <v>39</v>
      </c>
      <c r="AY12" s="45" t="s">
        <v>39</v>
      </c>
      <c r="AZ12" s="45" t="s">
        <v>39</v>
      </c>
      <c r="BA12" s="45" t="s">
        <v>39</v>
      </c>
      <c r="BB12" s="45" t="s">
        <v>39</v>
      </c>
      <c r="BC12" s="45" t="s">
        <v>39</v>
      </c>
      <c r="BD12" s="40">
        <f t="shared" si="3"/>
        <v>68</v>
      </c>
      <c r="BE12" s="34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</row>
    <row r="13" spans="1:70" ht="41.25" customHeight="1" thickBot="1" x14ac:dyDescent="0.25">
      <c r="A13" s="70" t="s">
        <v>44</v>
      </c>
      <c r="B13" s="56" t="s">
        <v>156</v>
      </c>
      <c r="C13" s="19" t="s">
        <v>24</v>
      </c>
      <c r="D13" s="40">
        <v>2</v>
      </c>
      <c r="E13" s="40">
        <v>2</v>
      </c>
      <c r="F13" s="40">
        <v>2</v>
      </c>
      <c r="G13" s="40">
        <v>2</v>
      </c>
      <c r="H13" s="40">
        <v>2</v>
      </c>
      <c r="I13" s="40">
        <v>2</v>
      </c>
      <c r="J13" s="40">
        <v>2</v>
      </c>
      <c r="K13" s="40">
        <v>2</v>
      </c>
      <c r="L13" s="40">
        <v>2</v>
      </c>
      <c r="M13" s="40">
        <v>2</v>
      </c>
      <c r="N13" s="40">
        <v>2</v>
      </c>
      <c r="O13" s="40">
        <v>2</v>
      </c>
      <c r="P13" s="40">
        <v>2</v>
      </c>
      <c r="Q13" s="40">
        <v>2</v>
      </c>
      <c r="R13" s="40">
        <v>2</v>
      </c>
      <c r="S13" s="40">
        <v>2</v>
      </c>
      <c r="T13" s="153"/>
      <c r="U13" s="38" t="s">
        <v>39</v>
      </c>
      <c r="V13" s="38" t="s">
        <v>39</v>
      </c>
      <c r="W13" s="44">
        <v>2</v>
      </c>
      <c r="X13" s="44">
        <v>2</v>
      </c>
      <c r="Y13" s="44">
        <v>2</v>
      </c>
      <c r="Z13" s="44">
        <v>2</v>
      </c>
      <c r="AA13" s="44">
        <v>2</v>
      </c>
      <c r="AB13" s="44">
        <v>2</v>
      </c>
      <c r="AC13" s="44">
        <v>2</v>
      </c>
      <c r="AD13" s="44">
        <v>2</v>
      </c>
      <c r="AE13" s="44">
        <v>2</v>
      </c>
      <c r="AF13" s="44">
        <v>2</v>
      </c>
      <c r="AG13" s="44">
        <v>2</v>
      </c>
      <c r="AH13" s="44">
        <v>2</v>
      </c>
      <c r="AI13" s="44">
        <v>2</v>
      </c>
      <c r="AJ13" s="44">
        <v>2</v>
      </c>
      <c r="AK13" s="44">
        <v>2</v>
      </c>
      <c r="AL13" s="44">
        <v>2</v>
      </c>
      <c r="AM13" s="44">
        <v>2</v>
      </c>
      <c r="AN13" s="44">
        <v>2</v>
      </c>
      <c r="AO13" s="163"/>
      <c r="AP13" s="164"/>
      <c r="AQ13" s="164"/>
      <c r="AR13" s="164"/>
      <c r="AS13" s="164"/>
      <c r="AT13" s="164"/>
      <c r="AU13" s="164"/>
      <c r="AV13" s="45"/>
      <c r="AW13" s="45"/>
      <c r="AX13" s="45"/>
      <c r="AY13" s="45"/>
      <c r="AZ13" s="45"/>
      <c r="BA13" s="45"/>
      <c r="BB13" s="45"/>
      <c r="BC13" s="45"/>
      <c r="BD13" s="40">
        <f t="shared" si="3"/>
        <v>68</v>
      </c>
      <c r="BE13" s="34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</row>
    <row r="14" spans="1:70" s="3" customFormat="1" ht="22.5" customHeight="1" thickBot="1" x14ac:dyDescent="0.25">
      <c r="A14" s="129" t="s">
        <v>26</v>
      </c>
      <c r="B14" s="130" t="s">
        <v>100</v>
      </c>
      <c r="C14" s="32" t="s">
        <v>24</v>
      </c>
      <c r="D14" s="38">
        <f>D15</f>
        <v>4</v>
      </c>
      <c r="E14" s="38">
        <f t="shared" ref="E14:T14" si="4">E15</f>
        <v>6</v>
      </c>
      <c r="F14" s="38">
        <f t="shared" si="4"/>
        <v>4</v>
      </c>
      <c r="G14" s="38">
        <f t="shared" si="4"/>
        <v>6</v>
      </c>
      <c r="H14" s="38">
        <f t="shared" si="4"/>
        <v>4</v>
      </c>
      <c r="I14" s="38">
        <f t="shared" si="4"/>
        <v>6</v>
      </c>
      <c r="J14" s="38">
        <f t="shared" si="4"/>
        <v>4</v>
      </c>
      <c r="K14" s="38">
        <f t="shared" si="4"/>
        <v>6</v>
      </c>
      <c r="L14" s="38">
        <f t="shared" si="4"/>
        <v>4</v>
      </c>
      <c r="M14" s="38">
        <f t="shared" si="4"/>
        <v>6</v>
      </c>
      <c r="N14" s="38">
        <f t="shared" si="4"/>
        <v>4</v>
      </c>
      <c r="O14" s="38">
        <f>O15</f>
        <v>6</v>
      </c>
      <c r="P14" s="38">
        <f t="shared" si="4"/>
        <v>4</v>
      </c>
      <c r="Q14" s="38">
        <f t="shared" si="4"/>
        <v>6</v>
      </c>
      <c r="R14" s="38">
        <f t="shared" si="4"/>
        <v>4</v>
      </c>
      <c r="S14" s="38">
        <f t="shared" si="4"/>
        <v>6</v>
      </c>
      <c r="T14" s="38">
        <f t="shared" si="4"/>
        <v>0</v>
      </c>
      <c r="U14" s="38" t="s">
        <v>39</v>
      </c>
      <c r="V14" s="38" t="s">
        <v>39</v>
      </c>
      <c r="W14" s="38">
        <f>W15</f>
        <v>0</v>
      </c>
      <c r="X14" s="38">
        <f t="shared" ref="X14:AU14" si="5">X15</f>
        <v>0</v>
      </c>
      <c r="Y14" s="38">
        <f t="shared" si="5"/>
        <v>0</v>
      </c>
      <c r="Z14" s="38">
        <f t="shared" si="5"/>
        <v>0</v>
      </c>
      <c r="AA14" s="38">
        <f t="shared" si="5"/>
        <v>0</v>
      </c>
      <c r="AB14" s="38">
        <f t="shared" si="5"/>
        <v>0</v>
      </c>
      <c r="AC14" s="38">
        <f t="shared" si="5"/>
        <v>0</v>
      </c>
      <c r="AD14" s="38">
        <f t="shared" si="5"/>
        <v>0</v>
      </c>
      <c r="AE14" s="38">
        <f t="shared" si="5"/>
        <v>0</v>
      </c>
      <c r="AF14" s="38">
        <f t="shared" si="5"/>
        <v>0</v>
      </c>
      <c r="AG14" s="38">
        <f t="shared" si="5"/>
        <v>0</v>
      </c>
      <c r="AH14" s="38">
        <f t="shared" si="5"/>
        <v>0</v>
      </c>
      <c r="AI14" s="38">
        <f t="shared" si="5"/>
        <v>0</v>
      </c>
      <c r="AJ14" s="38">
        <f t="shared" si="5"/>
        <v>0</v>
      </c>
      <c r="AK14" s="38">
        <f t="shared" si="5"/>
        <v>0</v>
      </c>
      <c r="AL14" s="38">
        <f t="shared" si="5"/>
        <v>0</v>
      </c>
      <c r="AM14" s="38">
        <f t="shared" si="5"/>
        <v>0</v>
      </c>
      <c r="AN14" s="38">
        <f t="shared" si="5"/>
        <v>0</v>
      </c>
      <c r="AO14" s="38">
        <f t="shared" si="5"/>
        <v>0</v>
      </c>
      <c r="AP14" s="38">
        <f t="shared" si="5"/>
        <v>0</v>
      </c>
      <c r="AQ14" s="38">
        <f t="shared" si="5"/>
        <v>0</v>
      </c>
      <c r="AR14" s="38">
        <f t="shared" si="5"/>
        <v>0</v>
      </c>
      <c r="AS14" s="38">
        <f t="shared" si="5"/>
        <v>0</v>
      </c>
      <c r="AT14" s="38">
        <f t="shared" si="5"/>
        <v>0</v>
      </c>
      <c r="AU14" s="38">
        <f t="shared" si="5"/>
        <v>0</v>
      </c>
      <c r="AV14" s="45" t="s">
        <v>39</v>
      </c>
      <c r="AW14" s="45" t="s">
        <v>39</v>
      </c>
      <c r="AX14" s="45" t="s">
        <v>39</v>
      </c>
      <c r="AY14" s="45" t="s">
        <v>39</v>
      </c>
      <c r="AZ14" s="45" t="s">
        <v>39</v>
      </c>
      <c r="BA14" s="45" t="s">
        <v>39</v>
      </c>
      <c r="BB14" s="45" t="s">
        <v>39</v>
      </c>
      <c r="BC14" s="45" t="s">
        <v>39</v>
      </c>
      <c r="BD14" s="40">
        <f>SUM(D14:BC14)</f>
        <v>80</v>
      </c>
      <c r="BE14" s="34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</row>
    <row r="15" spans="1:70" s="4" customFormat="1" ht="18.75" customHeight="1" thickBot="1" x14ac:dyDescent="0.25">
      <c r="A15" s="131" t="s">
        <v>134</v>
      </c>
      <c r="B15" s="169" t="s">
        <v>135</v>
      </c>
      <c r="C15" s="19" t="s">
        <v>24</v>
      </c>
      <c r="D15" s="40">
        <v>4</v>
      </c>
      <c r="E15" s="40">
        <v>6</v>
      </c>
      <c r="F15" s="40">
        <v>4</v>
      </c>
      <c r="G15" s="40">
        <v>6</v>
      </c>
      <c r="H15" s="39">
        <v>4</v>
      </c>
      <c r="I15" s="39">
        <v>6</v>
      </c>
      <c r="J15" s="39">
        <v>4</v>
      </c>
      <c r="K15" s="39">
        <v>6</v>
      </c>
      <c r="L15" s="39">
        <v>4</v>
      </c>
      <c r="M15" s="40">
        <v>6</v>
      </c>
      <c r="N15" s="40">
        <v>4</v>
      </c>
      <c r="O15" s="40">
        <v>6</v>
      </c>
      <c r="P15" s="40">
        <v>4</v>
      </c>
      <c r="Q15" s="40">
        <v>6</v>
      </c>
      <c r="R15" s="40">
        <v>4</v>
      </c>
      <c r="S15" s="40">
        <v>6</v>
      </c>
      <c r="T15" s="153"/>
      <c r="U15" s="38" t="s">
        <v>39</v>
      </c>
      <c r="V15" s="38" t="s">
        <v>39</v>
      </c>
      <c r="W15" s="40"/>
      <c r="X15" s="40"/>
      <c r="Y15" s="39"/>
      <c r="Z15" s="39"/>
      <c r="AA15" s="39"/>
      <c r="AB15" s="39"/>
      <c r="AC15" s="40"/>
      <c r="AD15" s="40"/>
      <c r="AE15" s="40"/>
      <c r="AF15" s="39"/>
      <c r="AG15" s="39"/>
      <c r="AH15" s="39"/>
      <c r="AI15" s="39"/>
      <c r="AJ15" s="39"/>
      <c r="AK15" s="39"/>
      <c r="AL15" s="39"/>
      <c r="AM15" s="39"/>
      <c r="AN15" s="41"/>
      <c r="AO15" s="163"/>
      <c r="AP15" s="164"/>
      <c r="AQ15" s="164"/>
      <c r="AR15" s="164"/>
      <c r="AS15" s="164"/>
      <c r="AT15" s="164"/>
      <c r="AU15" s="164"/>
      <c r="AV15" s="45" t="s">
        <v>39</v>
      </c>
      <c r="AW15" s="45" t="s">
        <v>39</v>
      </c>
      <c r="AX15" s="45" t="s">
        <v>39</v>
      </c>
      <c r="AY15" s="45" t="s">
        <v>39</v>
      </c>
      <c r="AZ15" s="45" t="s">
        <v>39</v>
      </c>
      <c r="BA15" s="45" t="s">
        <v>39</v>
      </c>
      <c r="BB15" s="45" t="s">
        <v>39</v>
      </c>
      <c r="BC15" s="45" t="s">
        <v>39</v>
      </c>
      <c r="BD15" s="40">
        <f>SUM(D15:BC15)</f>
        <v>80</v>
      </c>
      <c r="BE15" s="34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</row>
    <row r="16" spans="1:70" s="3" customFormat="1" ht="23.25" customHeight="1" thickBot="1" x14ac:dyDescent="0.25">
      <c r="A16" s="129" t="s">
        <v>3</v>
      </c>
      <c r="B16" s="129" t="s">
        <v>27</v>
      </c>
      <c r="C16" s="32" t="s">
        <v>24</v>
      </c>
      <c r="D16" s="38">
        <f>D17+D28+D22</f>
        <v>24</v>
      </c>
      <c r="E16" s="38">
        <f t="shared" ref="E16:AU16" si="6">E17+E28+E22</f>
        <v>20</v>
      </c>
      <c r="F16" s="38">
        <f t="shared" si="6"/>
        <v>24</v>
      </c>
      <c r="G16" s="38">
        <f t="shared" si="6"/>
        <v>20</v>
      </c>
      <c r="H16" s="38">
        <f t="shared" si="6"/>
        <v>24</v>
      </c>
      <c r="I16" s="38">
        <f t="shared" si="6"/>
        <v>20</v>
      </c>
      <c r="J16" s="38">
        <f t="shared" si="6"/>
        <v>24</v>
      </c>
      <c r="K16" s="38">
        <f t="shared" si="6"/>
        <v>20</v>
      </c>
      <c r="L16" s="38">
        <f t="shared" si="6"/>
        <v>24</v>
      </c>
      <c r="M16" s="38">
        <f t="shared" si="6"/>
        <v>20</v>
      </c>
      <c r="N16" s="38">
        <f t="shared" si="6"/>
        <v>24</v>
      </c>
      <c r="O16" s="38">
        <f t="shared" si="6"/>
        <v>20</v>
      </c>
      <c r="P16" s="38">
        <f t="shared" si="6"/>
        <v>24</v>
      </c>
      <c r="Q16" s="38">
        <f t="shared" si="6"/>
        <v>20</v>
      </c>
      <c r="R16" s="38">
        <f t="shared" si="6"/>
        <v>24</v>
      </c>
      <c r="S16" s="38">
        <f t="shared" si="6"/>
        <v>14</v>
      </c>
      <c r="T16" s="38">
        <f t="shared" si="6"/>
        <v>0</v>
      </c>
      <c r="U16" s="38" t="s">
        <v>39</v>
      </c>
      <c r="V16" s="38" t="s">
        <v>39</v>
      </c>
      <c r="W16" s="38">
        <f t="shared" si="6"/>
        <v>32</v>
      </c>
      <c r="X16" s="38">
        <f t="shared" si="6"/>
        <v>30</v>
      </c>
      <c r="Y16" s="38">
        <f t="shared" si="6"/>
        <v>32</v>
      </c>
      <c r="Z16" s="38">
        <f t="shared" si="6"/>
        <v>30</v>
      </c>
      <c r="AA16" s="38">
        <f>AA17+AA28+AA22</f>
        <v>32</v>
      </c>
      <c r="AB16" s="38">
        <f t="shared" si="6"/>
        <v>30</v>
      </c>
      <c r="AC16" s="38">
        <f t="shared" si="6"/>
        <v>32</v>
      </c>
      <c r="AD16" s="38">
        <f t="shared" si="6"/>
        <v>30</v>
      </c>
      <c r="AE16" s="38">
        <f t="shared" si="6"/>
        <v>32</v>
      </c>
      <c r="AF16" s="38">
        <f t="shared" si="6"/>
        <v>30</v>
      </c>
      <c r="AG16" s="38">
        <f t="shared" si="6"/>
        <v>32</v>
      </c>
      <c r="AH16" s="38">
        <f t="shared" si="6"/>
        <v>30</v>
      </c>
      <c r="AI16" s="38">
        <f t="shared" si="6"/>
        <v>32</v>
      </c>
      <c r="AJ16" s="38">
        <f t="shared" si="6"/>
        <v>30</v>
      </c>
      <c r="AK16" s="38">
        <f t="shared" si="6"/>
        <v>32</v>
      </c>
      <c r="AL16" s="38">
        <f t="shared" si="6"/>
        <v>30</v>
      </c>
      <c r="AM16" s="38">
        <f t="shared" si="6"/>
        <v>32</v>
      </c>
      <c r="AN16" s="38">
        <f t="shared" si="6"/>
        <v>30</v>
      </c>
      <c r="AO16" s="38">
        <f t="shared" si="6"/>
        <v>0</v>
      </c>
      <c r="AP16" s="38">
        <f t="shared" si="6"/>
        <v>36</v>
      </c>
      <c r="AQ16" s="38">
        <f t="shared" si="6"/>
        <v>36</v>
      </c>
      <c r="AR16" s="38">
        <f t="shared" si="6"/>
        <v>36</v>
      </c>
      <c r="AS16" s="38">
        <f t="shared" si="6"/>
        <v>36</v>
      </c>
      <c r="AT16" s="38">
        <f t="shared" si="6"/>
        <v>36</v>
      </c>
      <c r="AU16" s="38">
        <f t="shared" si="6"/>
        <v>36</v>
      </c>
      <c r="AV16" s="45" t="s">
        <v>39</v>
      </c>
      <c r="AW16" s="45" t="s">
        <v>39</v>
      </c>
      <c r="AX16" s="45" t="s">
        <v>39</v>
      </c>
      <c r="AY16" s="45" t="s">
        <v>39</v>
      </c>
      <c r="AZ16" s="45" t="s">
        <v>39</v>
      </c>
      <c r="BA16" s="45" t="s">
        <v>39</v>
      </c>
      <c r="BB16" s="45" t="s">
        <v>39</v>
      </c>
      <c r="BC16" s="45" t="s">
        <v>39</v>
      </c>
      <c r="BD16" s="40">
        <f t="shared" ref="BD16:BD27" si="7">SUM(D16:BC16)</f>
        <v>1120</v>
      </c>
      <c r="BE16" s="34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</row>
    <row r="17" spans="1:70" ht="37.5" customHeight="1" thickBot="1" x14ac:dyDescent="0.25">
      <c r="A17" s="73" t="s">
        <v>37</v>
      </c>
      <c r="B17" s="73" t="s">
        <v>52</v>
      </c>
      <c r="C17" s="33" t="s">
        <v>24</v>
      </c>
      <c r="D17" s="43">
        <f>D18+D21+D19+D20</f>
        <v>12</v>
      </c>
      <c r="E17" s="43">
        <f t="shared" ref="E17:AU17" si="8">E18+E21+E19+E20</f>
        <v>10</v>
      </c>
      <c r="F17" s="43">
        <f t="shared" si="8"/>
        <v>12</v>
      </c>
      <c r="G17" s="43">
        <f t="shared" si="8"/>
        <v>10</v>
      </c>
      <c r="H17" s="43">
        <f t="shared" si="8"/>
        <v>12</v>
      </c>
      <c r="I17" s="43">
        <f t="shared" si="8"/>
        <v>10</v>
      </c>
      <c r="J17" s="43">
        <f t="shared" si="8"/>
        <v>12</v>
      </c>
      <c r="K17" s="43">
        <f t="shared" si="8"/>
        <v>10</v>
      </c>
      <c r="L17" s="43">
        <f t="shared" si="8"/>
        <v>12</v>
      </c>
      <c r="M17" s="43">
        <f t="shared" si="8"/>
        <v>10</v>
      </c>
      <c r="N17" s="43">
        <f t="shared" si="8"/>
        <v>12</v>
      </c>
      <c r="O17" s="43">
        <f t="shared" si="8"/>
        <v>10</v>
      </c>
      <c r="P17" s="43">
        <f t="shared" si="8"/>
        <v>12</v>
      </c>
      <c r="Q17" s="43">
        <f t="shared" si="8"/>
        <v>10</v>
      </c>
      <c r="R17" s="43">
        <f t="shared" si="8"/>
        <v>12</v>
      </c>
      <c r="S17" s="43">
        <f t="shared" si="8"/>
        <v>10</v>
      </c>
      <c r="T17" s="43">
        <f t="shared" si="8"/>
        <v>0</v>
      </c>
      <c r="U17" s="38" t="s">
        <v>39</v>
      </c>
      <c r="V17" s="38" t="s">
        <v>39</v>
      </c>
      <c r="W17" s="43">
        <f t="shared" si="8"/>
        <v>12</v>
      </c>
      <c r="X17" s="43">
        <f t="shared" si="8"/>
        <v>12</v>
      </c>
      <c r="Y17" s="43">
        <f t="shared" si="8"/>
        <v>12</v>
      </c>
      <c r="Z17" s="43">
        <f t="shared" si="8"/>
        <v>12</v>
      </c>
      <c r="AA17" s="43">
        <f>AA18+AA21+AA19+AA20</f>
        <v>12</v>
      </c>
      <c r="AB17" s="43">
        <f t="shared" si="8"/>
        <v>12</v>
      </c>
      <c r="AC17" s="43">
        <f t="shared" si="8"/>
        <v>12</v>
      </c>
      <c r="AD17" s="43">
        <f t="shared" si="8"/>
        <v>12</v>
      </c>
      <c r="AE17" s="43">
        <f t="shared" si="8"/>
        <v>12</v>
      </c>
      <c r="AF17" s="43">
        <f t="shared" si="8"/>
        <v>12</v>
      </c>
      <c r="AG17" s="43">
        <f t="shared" si="8"/>
        <v>12</v>
      </c>
      <c r="AH17" s="43">
        <f t="shared" si="8"/>
        <v>12</v>
      </c>
      <c r="AI17" s="43">
        <f t="shared" si="8"/>
        <v>12</v>
      </c>
      <c r="AJ17" s="43">
        <f t="shared" si="8"/>
        <v>12</v>
      </c>
      <c r="AK17" s="43">
        <f t="shared" si="8"/>
        <v>12</v>
      </c>
      <c r="AL17" s="43">
        <f t="shared" si="8"/>
        <v>12</v>
      </c>
      <c r="AM17" s="43">
        <f t="shared" si="8"/>
        <v>12</v>
      </c>
      <c r="AN17" s="43">
        <f t="shared" si="8"/>
        <v>12</v>
      </c>
      <c r="AO17" s="43">
        <f t="shared" si="8"/>
        <v>0</v>
      </c>
      <c r="AP17" s="43">
        <f t="shared" si="8"/>
        <v>36</v>
      </c>
      <c r="AQ17" s="43">
        <f t="shared" si="8"/>
        <v>36</v>
      </c>
      <c r="AR17" s="43">
        <f t="shared" si="8"/>
        <v>36</v>
      </c>
      <c r="AS17" s="43">
        <f t="shared" si="8"/>
        <v>0</v>
      </c>
      <c r="AT17" s="43">
        <f t="shared" si="8"/>
        <v>0</v>
      </c>
      <c r="AU17" s="43">
        <f t="shared" si="8"/>
        <v>0</v>
      </c>
      <c r="AV17" s="42" t="s">
        <v>39</v>
      </c>
      <c r="AW17" s="42" t="s">
        <v>39</v>
      </c>
      <c r="AX17" s="42" t="s">
        <v>39</v>
      </c>
      <c r="AY17" s="42" t="s">
        <v>39</v>
      </c>
      <c r="AZ17" s="42" t="s">
        <v>39</v>
      </c>
      <c r="BA17" s="42" t="s">
        <v>39</v>
      </c>
      <c r="BB17" s="42" t="s">
        <v>39</v>
      </c>
      <c r="BC17" s="42" t="s">
        <v>39</v>
      </c>
      <c r="BD17" s="40">
        <f t="shared" si="7"/>
        <v>500</v>
      </c>
      <c r="BE17" s="34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</row>
    <row r="18" spans="1:70" ht="18.75" customHeight="1" thickBot="1" x14ac:dyDescent="0.25">
      <c r="A18" s="70" t="s">
        <v>139</v>
      </c>
      <c r="B18" s="56" t="s">
        <v>53</v>
      </c>
      <c r="C18" s="19" t="s">
        <v>24</v>
      </c>
      <c r="D18" s="39">
        <v>6</v>
      </c>
      <c r="E18" s="39">
        <v>4</v>
      </c>
      <c r="F18" s="39">
        <v>6</v>
      </c>
      <c r="G18" s="39">
        <v>4</v>
      </c>
      <c r="H18" s="39">
        <v>6</v>
      </c>
      <c r="I18" s="39">
        <v>4</v>
      </c>
      <c r="J18" s="39">
        <v>6</v>
      </c>
      <c r="K18" s="39">
        <v>4</v>
      </c>
      <c r="L18" s="39">
        <v>6</v>
      </c>
      <c r="M18" s="39">
        <v>4</v>
      </c>
      <c r="N18" s="39">
        <v>6</v>
      </c>
      <c r="O18" s="39">
        <v>4</v>
      </c>
      <c r="P18" s="39">
        <v>6</v>
      </c>
      <c r="Q18" s="39">
        <v>4</v>
      </c>
      <c r="R18" s="39">
        <v>6</v>
      </c>
      <c r="S18" s="39">
        <v>4</v>
      </c>
      <c r="T18" s="153"/>
      <c r="U18" s="38" t="s">
        <v>39</v>
      </c>
      <c r="V18" s="38" t="s">
        <v>39</v>
      </c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155"/>
      <c r="AP18" s="165"/>
      <c r="AQ18" s="165"/>
      <c r="AR18" s="165"/>
      <c r="AS18" s="165"/>
      <c r="AT18" s="165"/>
      <c r="AU18" s="165"/>
      <c r="AV18" s="42" t="s">
        <v>39</v>
      </c>
      <c r="AW18" s="42" t="s">
        <v>39</v>
      </c>
      <c r="AX18" s="42" t="s">
        <v>39</v>
      </c>
      <c r="AY18" s="42" t="s">
        <v>39</v>
      </c>
      <c r="AZ18" s="42" t="s">
        <v>39</v>
      </c>
      <c r="BA18" s="42" t="s">
        <v>39</v>
      </c>
      <c r="BB18" s="42" t="s">
        <v>39</v>
      </c>
      <c r="BC18" s="42" t="s">
        <v>39</v>
      </c>
      <c r="BD18" s="40">
        <f t="shared" si="7"/>
        <v>80</v>
      </c>
      <c r="BE18" s="34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</row>
    <row r="19" spans="1:70" ht="39" customHeight="1" thickBot="1" x14ac:dyDescent="0.25">
      <c r="A19" s="70" t="s">
        <v>138</v>
      </c>
      <c r="B19" s="56" t="s">
        <v>136</v>
      </c>
      <c r="C19" s="19" t="s">
        <v>24</v>
      </c>
      <c r="D19" s="39">
        <v>6</v>
      </c>
      <c r="E19" s="39">
        <v>6</v>
      </c>
      <c r="F19" s="39">
        <v>6</v>
      </c>
      <c r="G19" s="39">
        <v>6</v>
      </c>
      <c r="H19" s="39">
        <v>6</v>
      </c>
      <c r="I19" s="39">
        <v>6</v>
      </c>
      <c r="J19" s="39">
        <v>6</v>
      </c>
      <c r="K19" s="39">
        <v>6</v>
      </c>
      <c r="L19" s="39">
        <v>6</v>
      </c>
      <c r="M19" s="39">
        <v>6</v>
      </c>
      <c r="N19" s="39">
        <v>6</v>
      </c>
      <c r="O19" s="39">
        <v>6</v>
      </c>
      <c r="P19" s="39">
        <v>6</v>
      </c>
      <c r="Q19" s="39">
        <v>6</v>
      </c>
      <c r="R19" s="39">
        <v>6</v>
      </c>
      <c r="S19" s="39">
        <v>6</v>
      </c>
      <c r="T19" s="153"/>
      <c r="U19" s="38" t="s">
        <v>39</v>
      </c>
      <c r="V19" s="38" t="s">
        <v>39</v>
      </c>
      <c r="W19" s="48">
        <v>4</v>
      </c>
      <c r="X19" s="48">
        <v>6</v>
      </c>
      <c r="Y19" s="48">
        <v>4</v>
      </c>
      <c r="Z19" s="48">
        <v>6</v>
      </c>
      <c r="AA19" s="48">
        <v>4</v>
      </c>
      <c r="AB19" s="48">
        <v>6</v>
      </c>
      <c r="AC19" s="48">
        <v>4</v>
      </c>
      <c r="AD19" s="48">
        <v>6</v>
      </c>
      <c r="AE19" s="48">
        <v>4</v>
      </c>
      <c r="AF19" s="48">
        <v>6</v>
      </c>
      <c r="AG19" s="48">
        <v>4</v>
      </c>
      <c r="AH19" s="48">
        <v>6</v>
      </c>
      <c r="AI19" s="48">
        <v>4</v>
      </c>
      <c r="AJ19" s="48">
        <v>6</v>
      </c>
      <c r="AK19" s="48">
        <v>4</v>
      </c>
      <c r="AL19" s="48">
        <v>6</v>
      </c>
      <c r="AM19" s="48">
        <v>4</v>
      </c>
      <c r="AN19" s="48">
        <v>6</v>
      </c>
      <c r="AO19" s="155"/>
      <c r="AP19" s="165"/>
      <c r="AQ19" s="165"/>
      <c r="AR19" s="165"/>
      <c r="AS19" s="165"/>
      <c r="AT19" s="165"/>
      <c r="AU19" s="165"/>
      <c r="AV19" s="42" t="s">
        <v>39</v>
      </c>
      <c r="AW19" s="42" t="s">
        <v>39</v>
      </c>
      <c r="AX19" s="42" t="s">
        <v>39</v>
      </c>
      <c r="AY19" s="42" t="s">
        <v>39</v>
      </c>
      <c r="AZ19" s="42" t="s">
        <v>39</v>
      </c>
      <c r="BA19" s="42" t="s">
        <v>39</v>
      </c>
      <c r="BB19" s="42" t="s">
        <v>39</v>
      </c>
      <c r="BC19" s="42" t="s">
        <v>39</v>
      </c>
      <c r="BD19" s="40">
        <f t="shared" si="7"/>
        <v>186</v>
      </c>
      <c r="BE19" s="34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</row>
    <row r="20" spans="1:70" ht="57.75" customHeight="1" thickBot="1" x14ac:dyDescent="0.25">
      <c r="A20" s="70" t="s">
        <v>137</v>
      </c>
      <c r="B20" s="56" t="s">
        <v>140</v>
      </c>
      <c r="C20" s="19" t="s">
        <v>24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153"/>
      <c r="U20" s="38" t="s">
        <v>39</v>
      </c>
      <c r="V20" s="38" t="s">
        <v>39</v>
      </c>
      <c r="W20" s="48">
        <v>8</v>
      </c>
      <c r="X20" s="48">
        <v>6</v>
      </c>
      <c r="Y20" s="48">
        <v>8</v>
      </c>
      <c r="Z20" s="48">
        <v>6</v>
      </c>
      <c r="AA20" s="48">
        <v>8</v>
      </c>
      <c r="AB20" s="48">
        <v>6</v>
      </c>
      <c r="AC20" s="48">
        <v>8</v>
      </c>
      <c r="AD20" s="48">
        <v>6</v>
      </c>
      <c r="AE20" s="48">
        <v>8</v>
      </c>
      <c r="AF20" s="48">
        <v>6</v>
      </c>
      <c r="AG20" s="48">
        <v>8</v>
      </c>
      <c r="AH20" s="48">
        <v>6</v>
      </c>
      <c r="AI20" s="48">
        <v>8</v>
      </c>
      <c r="AJ20" s="48">
        <v>6</v>
      </c>
      <c r="AK20" s="48">
        <v>8</v>
      </c>
      <c r="AL20" s="48">
        <v>6</v>
      </c>
      <c r="AM20" s="48">
        <v>8</v>
      </c>
      <c r="AN20" s="48">
        <v>6</v>
      </c>
      <c r="AO20" s="155"/>
      <c r="AP20" s="165"/>
      <c r="AQ20" s="165"/>
      <c r="AR20" s="165"/>
      <c r="AS20" s="165"/>
      <c r="AT20" s="165"/>
      <c r="AU20" s="165"/>
      <c r="AV20" s="42" t="s">
        <v>39</v>
      </c>
      <c r="AW20" s="42" t="s">
        <v>39</v>
      </c>
      <c r="AX20" s="42" t="s">
        <v>39</v>
      </c>
      <c r="AY20" s="42" t="s">
        <v>39</v>
      </c>
      <c r="AZ20" s="42" t="s">
        <v>39</v>
      </c>
      <c r="BA20" s="42" t="s">
        <v>39</v>
      </c>
      <c r="BB20" s="42" t="s">
        <v>39</v>
      </c>
      <c r="BC20" s="42" t="s">
        <v>39</v>
      </c>
      <c r="BD20" s="40">
        <f t="shared" si="7"/>
        <v>126</v>
      </c>
      <c r="BE20" s="34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</row>
    <row r="21" spans="1:70" ht="37.5" customHeight="1" thickBot="1" x14ac:dyDescent="0.25">
      <c r="A21" s="70" t="s">
        <v>141</v>
      </c>
      <c r="B21" s="56" t="s">
        <v>158</v>
      </c>
      <c r="C21" s="19" t="s">
        <v>24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153"/>
      <c r="U21" s="38" t="s">
        <v>39</v>
      </c>
      <c r="V21" s="38" t="s">
        <v>39</v>
      </c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155"/>
      <c r="AP21" s="166">
        <v>36</v>
      </c>
      <c r="AQ21" s="166">
        <v>36</v>
      </c>
      <c r="AR21" s="166">
        <v>36</v>
      </c>
      <c r="AS21" s="166"/>
      <c r="AT21" s="166"/>
      <c r="AU21" s="165"/>
      <c r="AV21" s="42" t="s">
        <v>39</v>
      </c>
      <c r="AW21" s="42" t="s">
        <v>39</v>
      </c>
      <c r="AX21" s="42" t="s">
        <v>39</v>
      </c>
      <c r="AY21" s="42" t="s">
        <v>39</v>
      </c>
      <c r="AZ21" s="42" t="s">
        <v>39</v>
      </c>
      <c r="BA21" s="42" t="s">
        <v>39</v>
      </c>
      <c r="BB21" s="42" t="s">
        <v>39</v>
      </c>
      <c r="BC21" s="42" t="s">
        <v>39</v>
      </c>
      <c r="BD21" s="40">
        <f t="shared" si="7"/>
        <v>108</v>
      </c>
      <c r="BE21" s="34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</row>
    <row r="22" spans="1:70" ht="37.5" customHeight="1" thickBot="1" x14ac:dyDescent="0.25">
      <c r="A22" s="267" t="s">
        <v>142</v>
      </c>
      <c r="B22" s="269" t="s">
        <v>143</v>
      </c>
      <c r="C22" s="33" t="s">
        <v>24</v>
      </c>
      <c r="D22" s="43">
        <f>D24+D26</f>
        <v>6</v>
      </c>
      <c r="E22" s="43">
        <f t="shared" ref="E22:AU22" si="9">E24+E26</f>
        <v>4</v>
      </c>
      <c r="F22" s="43">
        <f t="shared" si="9"/>
        <v>6</v>
      </c>
      <c r="G22" s="43">
        <f t="shared" si="9"/>
        <v>4</v>
      </c>
      <c r="H22" s="43">
        <f t="shared" si="9"/>
        <v>6</v>
      </c>
      <c r="I22" s="43">
        <f t="shared" si="9"/>
        <v>4</v>
      </c>
      <c r="J22" s="43">
        <f t="shared" si="9"/>
        <v>6</v>
      </c>
      <c r="K22" s="43">
        <f t="shared" si="9"/>
        <v>4</v>
      </c>
      <c r="L22" s="43">
        <f t="shared" si="9"/>
        <v>6</v>
      </c>
      <c r="M22" s="43">
        <f t="shared" si="9"/>
        <v>4</v>
      </c>
      <c r="N22" s="43">
        <f t="shared" si="9"/>
        <v>6</v>
      </c>
      <c r="O22" s="43">
        <f t="shared" si="9"/>
        <v>4</v>
      </c>
      <c r="P22" s="43">
        <f t="shared" si="9"/>
        <v>6</v>
      </c>
      <c r="Q22" s="43">
        <f t="shared" si="9"/>
        <v>4</v>
      </c>
      <c r="R22" s="43">
        <f t="shared" si="9"/>
        <v>6</v>
      </c>
      <c r="S22" s="43">
        <f t="shared" si="9"/>
        <v>4</v>
      </c>
      <c r="T22" s="43">
        <f t="shared" si="9"/>
        <v>0</v>
      </c>
      <c r="U22" s="38" t="s">
        <v>39</v>
      </c>
      <c r="V22" s="38" t="s">
        <v>39</v>
      </c>
      <c r="W22" s="43">
        <f t="shared" si="9"/>
        <v>14</v>
      </c>
      <c r="X22" s="43">
        <f t="shared" si="9"/>
        <v>14</v>
      </c>
      <c r="Y22" s="43">
        <f t="shared" si="9"/>
        <v>14</v>
      </c>
      <c r="Z22" s="43">
        <f t="shared" si="9"/>
        <v>14</v>
      </c>
      <c r="AA22" s="43">
        <f t="shared" si="9"/>
        <v>14</v>
      </c>
      <c r="AB22" s="43">
        <f t="shared" si="9"/>
        <v>14</v>
      </c>
      <c r="AC22" s="43">
        <f t="shared" si="9"/>
        <v>14</v>
      </c>
      <c r="AD22" s="43">
        <f t="shared" si="9"/>
        <v>14</v>
      </c>
      <c r="AE22" s="43">
        <f t="shared" si="9"/>
        <v>14</v>
      </c>
      <c r="AF22" s="43">
        <f t="shared" si="9"/>
        <v>14</v>
      </c>
      <c r="AG22" s="43">
        <f t="shared" si="9"/>
        <v>14</v>
      </c>
      <c r="AH22" s="43">
        <f t="shared" si="9"/>
        <v>14</v>
      </c>
      <c r="AI22" s="43">
        <f t="shared" si="9"/>
        <v>14</v>
      </c>
      <c r="AJ22" s="43">
        <f t="shared" si="9"/>
        <v>14</v>
      </c>
      <c r="AK22" s="43">
        <f t="shared" si="9"/>
        <v>14</v>
      </c>
      <c r="AL22" s="43">
        <f t="shared" si="9"/>
        <v>14</v>
      </c>
      <c r="AM22" s="43">
        <f t="shared" si="9"/>
        <v>14</v>
      </c>
      <c r="AN22" s="43">
        <f t="shared" si="9"/>
        <v>14</v>
      </c>
      <c r="AO22" s="43">
        <f t="shared" si="9"/>
        <v>0</v>
      </c>
      <c r="AP22" s="43">
        <f t="shared" si="9"/>
        <v>0</v>
      </c>
      <c r="AQ22" s="43">
        <f t="shared" si="9"/>
        <v>0</v>
      </c>
      <c r="AR22" s="43">
        <f t="shared" si="9"/>
        <v>0</v>
      </c>
      <c r="AS22" s="43">
        <f t="shared" si="9"/>
        <v>0</v>
      </c>
      <c r="AT22" s="43">
        <f t="shared" si="9"/>
        <v>0</v>
      </c>
      <c r="AU22" s="43">
        <f t="shared" si="9"/>
        <v>0</v>
      </c>
      <c r="AV22" s="42" t="s">
        <v>39</v>
      </c>
      <c r="AW22" s="42" t="s">
        <v>39</v>
      </c>
      <c r="AX22" s="42" t="s">
        <v>39</v>
      </c>
      <c r="AY22" s="42" t="s">
        <v>39</v>
      </c>
      <c r="AZ22" s="42" t="s">
        <v>39</v>
      </c>
      <c r="BA22" s="42" t="s">
        <v>39</v>
      </c>
      <c r="BB22" s="42" t="s">
        <v>39</v>
      </c>
      <c r="BC22" s="42" t="s">
        <v>39</v>
      </c>
      <c r="BD22" s="40">
        <f t="shared" si="7"/>
        <v>332</v>
      </c>
      <c r="BE22" s="34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</row>
    <row r="23" spans="1:70" ht="39" customHeight="1" thickBot="1" x14ac:dyDescent="0.25">
      <c r="A23" s="268"/>
      <c r="B23" s="270"/>
      <c r="C23" s="33" t="s">
        <v>25</v>
      </c>
      <c r="D23" s="43">
        <f>D25+D27</f>
        <v>0</v>
      </c>
      <c r="E23" s="43">
        <f t="shared" ref="E23:AU23" si="10">E25+E27</f>
        <v>0</v>
      </c>
      <c r="F23" s="43">
        <f t="shared" si="10"/>
        <v>0</v>
      </c>
      <c r="G23" s="43">
        <f t="shared" si="10"/>
        <v>0</v>
      </c>
      <c r="H23" s="43">
        <f t="shared" si="10"/>
        <v>0</v>
      </c>
      <c r="I23" s="43">
        <f t="shared" si="10"/>
        <v>0</v>
      </c>
      <c r="J23" s="43">
        <f t="shared" si="10"/>
        <v>0</v>
      </c>
      <c r="K23" s="43">
        <f t="shared" si="10"/>
        <v>0</v>
      </c>
      <c r="L23" s="43">
        <f t="shared" si="10"/>
        <v>0</v>
      </c>
      <c r="M23" s="43">
        <f t="shared" si="10"/>
        <v>0</v>
      </c>
      <c r="N23" s="43">
        <f t="shared" si="10"/>
        <v>0</v>
      </c>
      <c r="O23" s="43">
        <f t="shared" si="10"/>
        <v>0</v>
      </c>
      <c r="P23" s="43">
        <f t="shared" si="10"/>
        <v>0</v>
      </c>
      <c r="Q23" s="43">
        <f t="shared" si="10"/>
        <v>0</v>
      </c>
      <c r="R23" s="43">
        <f t="shared" si="10"/>
        <v>0</v>
      </c>
      <c r="S23" s="43">
        <f t="shared" si="10"/>
        <v>0</v>
      </c>
      <c r="T23" s="43">
        <f t="shared" si="10"/>
        <v>0</v>
      </c>
      <c r="U23" s="38" t="s">
        <v>39</v>
      </c>
      <c r="V23" s="38" t="s">
        <v>39</v>
      </c>
      <c r="W23" s="43">
        <f t="shared" si="10"/>
        <v>0</v>
      </c>
      <c r="X23" s="43">
        <f t="shared" si="10"/>
        <v>2</v>
      </c>
      <c r="Y23" s="43">
        <f t="shared" si="10"/>
        <v>0</v>
      </c>
      <c r="Z23" s="43">
        <f>Z25+Z27</f>
        <v>2</v>
      </c>
      <c r="AA23" s="43">
        <f t="shared" si="10"/>
        <v>0</v>
      </c>
      <c r="AB23" s="43">
        <f t="shared" si="10"/>
        <v>2</v>
      </c>
      <c r="AC23" s="43">
        <f t="shared" si="10"/>
        <v>0</v>
      </c>
      <c r="AD23" s="43">
        <f t="shared" si="10"/>
        <v>2</v>
      </c>
      <c r="AE23" s="43">
        <f t="shared" si="10"/>
        <v>0</v>
      </c>
      <c r="AF23" s="43">
        <f t="shared" si="10"/>
        <v>2</v>
      </c>
      <c r="AG23" s="43">
        <f t="shared" si="10"/>
        <v>0</v>
      </c>
      <c r="AH23" s="43">
        <f t="shared" si="10"/>
        <v>2</v>
      </c>
      <c r="AI23" s="43">
        <f t="shared" si="10"/>
        <v>0</v>
      </c>
      <c r="AJ23" s="43">
        <f t="shared" si="10"/>
        <v>2</v>
      </c>
      <c r="AK23" s="43">
        <f t="shared" si="10"/>
        <v>0</v>
      </c>
      <c r="AL23" s="43">
        <f t="shared" si="10"/>
        <v>2</v>
      </c>
      <c r="AM23" s="43">
        <f t="shared" si="10"/>
        <v>0</v>
      </c>
      <c r="AN23" s="43">
        <f t="shared" si="10"/>
        <v>2</v>
      </c>
      <c r="AO23" s="43">
        <f t="shared" si="10"/>
        <v>0</v>
      </c>
      <c r="AP23" s="43">
        <f t="shared" si="10"/>
        <v>0</v>
      </c>
      <c r="AQ23" s="43">
        <f t="shared" si="10"/>
        <v>0</v>
      </c>
      <c r="AR23" s="43">
        <f t="shared" si="10"/>
        <v>0</v>
      </c>
      <c r="AS23" s="43">
        <f t="shared" si="10"/>
        <v>0</v>
      </c>
      <c r="AT23" s="43">
        <f t="shared" si="10"/>
        <v>0</v>
      </c>
      <c r="AU23" s="43">
        <f t="shared" si="10"/>
        <v>0</v>
      </c>
      <c r="AV23" s="42" t="s">
        <v>39</v>
      </c>
      <c r="AW23" s="42" t="s">
        <v>39</v>
      </c>
      <c r="AX23" s="42" t="s">
        <v>39</v>
      </c>
      <c r="AY23" s="42" t="s">
        <v>39</v>
      </c>
      <c r="AZ23" s="42" t="s">
        <v>39</v>
      </c>
      <c r="BA23" s="42" t="s">
        <v>39</v>
      </c>
      <c r="BB23" s="42" t="s">
        <v>39</v>
      </c>
      <c r="BC23" s="42" t="s">
        <v>39</v>
      </c>
      <c r="BD23" s="40">
        <f t="shared" si="7"/>
        <v>18</v>
      </c>
      <c r="BE23" s="34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</row>
    <row r="24" spans="1:70" ht="18.75" customHeight="1" thickBot="1" x14ac:dyDescent="0.25">
      <c r="A24" s="265" t="s">
        <v>144</v>
      </c>
      <c r="B24" s="263" t="s">
        <v>145</v>
      </c>
      <c r="C24" s="33" t="s">
        <v>24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153"/>
      <c r="U24" s="38" t="s">
        <v>39</v>
      </c>
      <c r="V24" s="38" t="s">
        <v>39</v>
      </c>
      <c r="W24" s="39">
        <v>8</v>
      </c>
      <c r="X24" s="39">
        <v>8</v>
      </c>
      <c r="Y24" s="39">
        <v>8</v>
      </c>
      <c r="Z24" s="39">
        <v>8</v>
      </c>
      <c r="AA24" s="39">
        <v>8</v>
      </c>
      <c r="AB24" s="39">
        <v>8</v>
      </c>
      <c r="AC24" s="39">
        <v>8</v>
      </c>
      <c r="AD24" s="39">
        <v>8</v>
      </c>
      <c r="AE24" s="39">
        <v>8</v>
      </c>
      <c r="AF24" s="39">
        <v>8</v>
      </c>
      <c r="AG24" s="39">
        <v>8</v>
      </c>
      <c r="AH24" s="39">
        <v>8</v>
      </c>
      <c r="AI24" s="39">
        <v>8</v>
      </c>
      <c r="AJ24" s="39">
        <v>8</v>
      </c>
      <c r="AK24" s="39">
        <v>8</v>
      </c>
      <c r="AL24" s="39">
        <v>8</v>
      </c>
      <c r="AM24" s="39">
        <v>8</v>
      </c>
      <c r="AN24" s="39">
        <v>8</v>
      </c>
      <c r="AO24" s="155"/>
      <c r="AP24" s="166"/>
      <c r="AQ24" s="166"/>
      <c r="AR24" s="166"/>
      <c r="AS24" s="166"/>
      <c r="AT24" s="166"/>
      <c r="AU24" s="165"/>
      <c r="AV24" s="42" t="s">
        <v>39</v>
      </c>
      <c r="AW24" s="42" t="s">
        <v>39</v>
      </c>
      <c r="AX24" s="42" t="s">
        <v>39</v>
      </c>
      <c r="AY24" s="42" t="s">
        <v>39</v>
      </c>
      <c r="AZ24" s="42" t="s">
        <v>39</v>
      </c>
      <c r="BA24" s="42" t="s">
        <v>39</v>
      </c>
      <c r="BB24" s="42" t="s">
        <v>39</v>
      </c>
      <c r="BC24" s="42" t="s">
        <v>39</v>
      </c>
      <c r="BD24" s="40">
        <f t="shared" si="7"/>
        <v>144</v>
      </c>
      <c r="BE24" s="34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</row>
    <row r="25" spans="1:70" ht="18.75" customHeight="1" thickBot="1" x14ac:dyDescent="0.25">
      <c r="A25" s="266"/>
      <c r="B25" s="264"/>
      <c r="C25" s="33" t="s">
        <v>25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153"/>
      <c r="U25" s="38" t="s">
        <v>39</v>
      </c>
      <c r="V25" s="38" t="s">
        <v>39</v>
      </c>
      <c r="W25" s="39"/>
      <c r="X25" s="39"/>
      <c r="Y25" s="39"/>
      <c r="Z25" s="39"/>
      <c r="AA25" s="39"/>
      <c r="AB25" s="39"/>
      <c r="AC25" s="48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8"/>
      <c r="AO25" s="155"/>
      <c r="AP25" s="166"/>
      <c r="AQ25" s="166"/>
      <c r="AR25" s="166"/>
      <c r="AS25" s="166"/>
      <c r="AT25" s="166"/>
      <c r="AU25" s="165"/>
      <c r="AV25" s="42" t="s">
        <v>39</v>
      </c>
      <c r="AW25" s="42" t="s">
        <v>39</v>
      </c>
      <c r="AX25" s="42" t="s">
        <v>39</v>
      </c>
      <c r="AY25" s="42" t="s">
        <v>39</v>
      </c>
      <c r="AZ25" s="42" t="s">
        <v>39</v>
      </c>
      <c r="BA25" s="42" t="s">
        <v>39</v>
      </c>
      <c r="BB25" s="42" t="s">
        <v>39</v>
      </c>
      <c r="BC25" s="42" t="s">
        <v>39</v>
      </c>
      <c r="BD25" s="40">
        <f t="shared" si="7"/>
        <v>0</v>
      </c>
      <c r="BE25" s="34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</row>
    <row r="26" spans="1:70" ht="18.75" customHeight="1" thickBot="1" x14ac:dyDescent="0.25">
      <c r="A26" s="265" t="s">
        <v>146</v>
      </c>
      <c r="B26" s="263" t="s">
        <v>147</v>
      </c>
      <c r="C26" s="33" t="s">
        <v>24</v>
      </c>
      <c r="D26" s="39">
        <v>6</v>
      </c>
      <c r="E26" s="39">
        <v>4</v>
      </c>
      <c r="F26" s="39">
        <v>6</v>
      </c>
      <c r="G26" s="39">
        <v>4</v>
      </c>
      <c r="H26" s="39">
        <v>6</v>
      </c>
      <c r="I26" s="39">
        <v>4</v>
      </c>
      <c r="J26" s="39">
        <v>6</v>
      </c>
      <c r="K26" s="39">
        <v>4</v>
      </c>
      <c r="L26" s="39">
        <v>6</v>
      </c>
      <c r="M26" s="39">
        <v>4</v>
      </c>
      <c r="N26" s="39">
        <v>6</v>
      </c>
      <c r="O26" s="39">
        <v>4</v>
      </c>
      <c r="P26" s="39">
        <v>6</v>
      </c>
      <c r="Q26" s="39">
        <v>4</v>
      </c>
      <c r="R26" s="39">
        <v>6</v>
      </c>
      <c r="S26" s="39">
        <v>4</v>
      </c>
      <c r="T26" s="153"/>
      <c r="U26" s="38" t="s">
        <v>39</v>
      </c>
      <c r="V26" s="38" t="s">
        <v>39</v>
      </c>
      <c r="W26" s="40">
        <v>6</v>
      </c>
      <c r="X26" s="40">
        <v>6</v>
      </c>
      <c r="Y26" s="39">
        <v>6</v>
      </c>
      <c r="Z26" s="39">
        <v>6</v>
      </c>
      <c r="AA26" s="39">
        <v>6</v>
      </c>
      <c r="AB26" s="39">
        <v>6</v>
      </c>
      <c r="AC26" s="48">
        <v>6</v>
      </c>
      <c r="AD26" s="49">
        <v>6</v>
      </c>
      <c r="AE26" s="49">
        <v>6</v>
      </c>
      <c r="AF26" s="49">
        <v>6</v>
      </c>
      <c r="AG26" s="49">
        <v>6</v>
      </c>
      <c r="AH26" s="49">
        <v>6</v>
      </c>
      <c r="AI26" s="49">
        <v>6</v>
      </c>
      <c r="AJ26" s="49">
        <v>6</v>
      </c>
      <c r="AK26" s="49">
        <v>6</v>
      </c>
      <c r="AL26" s="49">
        <v>6</v>
      </c>
      <c r="AM26" s="49">
        <v>6</v>
      </c>
      <c r="AN26" s="48">
        <v>6</v>
      </c>
      <c r="AO26" s="155"/>
      <c r="AP26" s="166"/>
      <c r="AQ26" s="166"/>
      <c r="AR26" s="166"/>
      <c r="AS26" s="166"/>
      <c r="AT26" s="166"/>
      <c r="AU26" s="165"/>
      <c r="AV26" s="42" t="s">
        <v>39</v>
      </c>
      <c r="AW26" s="42" t="s">
        <v>39</v>
      </c>
      <c r="AX26" s="42" t="s">
        <v>39</v>
      </c>
      <c r="AY26" s="42" t="s">
        <v>39</v>
      </c>
      <c r="AZ26" s="42" t="s">
        <v>39</v>
      </c>
      <c r="BA26" s="42" t="s">
        <v>39</v>
      </c>
      <c r="BB26" s="42" t="s">
        <v>39</v>
      </c>
      <c r="BC26" s="42" t="s">
        <v>39</v>
      </c>
      <c r="BD26" s="40">
        <f t="shared" si="7"/>
        <v>188</v>
      </c>
      <c r="BE26" s="34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</row>
    <row r="27" spans="1:70" ht="18.75" customHeight="1" thickBot="1" x14ac:dyDescent="0.25">
      <c r="A27" s="266"/>
      <c r="B27" s="264"/>
      <c r="C27" s="33" t="s">
        <v>25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153"/>
      <c r="U27" s="38" t="s">
        <v>39</v>
      </c>
      <c r="V27" s="38" t="s">
        <v>39</v>
      </c>
      <c r="W27" s="40"/>
      <c r="X27" s="40">
        <v>2</v>
      </c>
      <c r="Y27" s="39"/>
      <c r="Z27" s="39">
        <v>2</v>
      </c>
      <c r="AA27" s="39"/>
      <c r="AB27" s="39">
        <v>2</v>
      </c>
      <c r="AC27" s="48"/>
      <c r="AD27" s="49">
        <v>2</v>
      </c>
      <c r="AE27" s="49"/>
      <c r="AF27" s="49">
        <v>2</v>
      </c>
      <c r="AG27" s="49"/>
      <c r="AH27" s="49">
        <v>2</v>
      </c>
      <c r="AI27" s="49"/>
      <c r="AJ27" s="49">
        <v>2</v>
      </c>
      <c r="AK27" s="49"/>
      <c r="AL27" s="49">
        <v>2</v>
      </c>
      <c r="AM27" s="49"/>
      <c r="AN27" s="48">
        <v>2</v>
      </c>
      <c r="AO27" s="155"/>
      <c r="AP27" s="166"/>
      <c r="AQ27" s="166"/>
      <c r="AR27" s="166"/>
      <c r="AS27" s="166"/>
      <c r="AT27" s="166"/>
      <c r="AU27" s="165"/>
      <c r="AV27" s="42" t="s">
        <v>39</v>
      </c>
      <c r="AW27" s="42" t="s">
        <v>39</v>
      </c>
      <c r="AX27" s="42" t="s">
        <v>39</v>
      </c>
      <c r="AY27" s="42" t="s">
        <v>39</v>
      </c>
      <c r="AZ27" s="42" t="s">
        <v>39</v>
      </c>
      <c r="BA27" s="42" t="s">
        <v>39</v>
      </c>
      <c r="BB27" s="42" t="s">
        <v>39</v>
      </c>
      <c r="BC27" s="42" t="s">
        <v>39</v>
      </c>
      <c r="BD27" s="40">
        <f t="shared" si="7"/>
        <v>18</v>
      </c>
      <c r="BE27" s="34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</row>
    <row r="28" spans="1:70" s="8" customFormat="1" ht="50.25" customHeight="1" thickBot="1" x14ac:dyDescent="0.25">
      <c r="A28" s="73" t="s">
        <v>148</v>
      </c>
      <c r="B28" s="73" t="s">
        <v>149</v>
      </c>
      <c r="C28" s="33" t="s">
        <v>24</v>
      </c>
      <c r="D28" s="50">
        <f>D29+D30+D31</f>
        <v>6</v>
      </c>
      <c r="E28" s="50">
        <f t="shared" ref="E28:AU28" si="11">E29+E30+E31</f>
        <v>6</v>
      </c>
      <c r="F28" s="50">
        <f t="shared" si="11"/>
        <v>6</v>
      </c>
      <c r="G28" s="50">
        <f t="shared" si="11"/>
        <v>6</v>
      </c>
      <c r="H28" s="50">
        <f t="shared" si="11"/>
        <v>6</v>
      </c>
      <c r="I28" s="50">
        <f t="shared" si="11"/>
        <v>6</v>
      </c>
      <c r="J28" s="50">
        <f t="shared" si="11"/>
        <v>6</v>
      </c>
      <c r="K28" s="50">
        <f t="shared" si="11"/>
        <v>6</v>
      </c>
      <c r="L28" s="50">
        <f t="shared" si="11"/>
        <v>6</v>
      </c>
      <c r="M28" s="50">
        <f t="shared" si="11"/>
        <v>6</v>
      </c>
      <c r="N28" s="50">
        <f t="shared" si="11"/>
        <v>6</v>
      </c>
      <c r="O28" s="50">
        <f t="shared" si="11"/>
        <v>6</v>
      </c>
      <c r="P28" s="50">
        <f t="shared" si="11"/>
        <v>6</v>
      </c>
      <c r="Q28" s="50">
        <f t="shared" si="11"/>
        <v>6</v>
      </c>
      <c r="R28" s="50">
        <f t="shared" si="11"/>
        <v>6</v>
      </c>
      <c r="S28" s="50">
        <f t="shared" si="11"/>
        <v>0</v>
      </c>
      <c r="T28" s="50">
        <f t="shared" si="11"/>
        <v>0</v>
      </c>
      <c r="U28" s="38" t="s">
        <v>39</v>
      </c>
      <c r="V28" s="38" t="s">
        <v>39</v>
      </c>
      <c r="W28" s="50">
        <f t="shared" si="11"/>
        <v>6</v>
      </c>
      <c r="X28" s="50">
        <f t="shared" si="11"/>
        <v>4</v>
      </c>
      <c r="Y28" s="50">
        <f t="shared" si="11"/>
        <v>6</v>
      </c>
      <c r="Z28" s="50">
        <f t="shared" si="11"/>
        <v>4</v>
      </c>
      <c r="AA28" s="50">
        <f t="shared" si="11"/>
        <v>6</v>
      </c>
      <c r="AB28" s="50">
        <f t="shared" si="11"/>
        <v>4</v>
      </c>
      <c r="AC28" s="50">
        <f t="shared" si="11"/>
        <v>6</v>
      </c>
      <c r="AD28" s="50">
        <f t="shared" si="11"/>
        <v>4</v>
      </c>
      <c r="AE28" s="50">
        <f t="shared" si="11"/>
        <v>6</v>
      </c>
      <c r="AF28" s="50">
        <f t="shared" si="11"/>
        <v>4</v>
      </c>
      <c r="AG28" s="50">
        <f t="shared" si="11"/>
        <v>6</v>
      </c>
      <c r="AH28" s="50">
        <f t="shared" si="11"/>
        <v>4</v>
      </c>
      <c r="AI28" s="50">
        <f t="shared" si="11"/>
        <v>6</v>
      </c>
      <c r="AJ28" s="50">
        <f t="shared" si="11"/>
        <v>4</v>
      </c>
      <c r="AK28" s="50">
        <f t="shared" si="11"/>
        <v>6</v>
      </c>
      <c r="AL28" s="50">
        <f t="shared" si="11"/>
        <v>4</v>
      </c>
      <c r="AM28" s="50">
        <f t="shared" si="11"/>
        <v>6</v>
      </c>
      <c r="AN28" s="50">
        <f t="shared" si="11"/>
        <v>4</v>
      </c>
      <c r="AO28" s="50">
        <f t="shared" si="11"/>
        <v>0</v>
      </c>
      <c r="AP28" s="50">
        <f t="shared" si="11"/>
        <v>0</v>
      </c>
      <c r="AQ28" s="50">
        <f t="shared" si="11"/>
        <v>0</v>
      </c>
      <c r="AR28" s="50">
        <f t="shared" si="11"/>
        <v>0</v>
      </c>
      <c r="AS28" s="50">
        <f t="shared" si="11"/>
        <v>36</v>
      </c>
      <c r="AT28" s="50">
        <f t="shared" si="11"/>
        <v>36</v>
      </c>
      <c r="AU28" s="50">
        <f t="shared" si="11"/>
        <v>36</v>
      </c>
      <c r="AV28" s="42" t="s">
        <v>39</v>
      </c>
      <c r="AW28" s="42" t="s">
        <v>39</v>
      </c>
      <c r="AX28" s="42" t="s">
        <v>39</v>
      </c>
      <c r="AY28" s="42" t="s">
        <v>39</v>
      </c>
      <c r="AZ28" s="42" t="s">
        <v>39</v>
      </c>
      <c r="BA28" s="42" t="s">
        <v>39</v>
      </c>
      <c r="BB28" s="42" t="s">
        <v>39</v>
      </c>
      <c r="BC28" s="42" t="s">
        <v>39</v>
      </c>
      <c r="BD28" s="60">
        <f t="shared" ref="BD28:BD31" si="12">SUM(D28:BC28)</f>
        <v>288</v>
      </c>
      <c r="BE28" s="34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</row>
    <row r="29" spans="1:70" s="76" customFormat="1" ht="35.25" customHeight="1" thickBot="1" x14ac:dyDescent="0.25">
      <c r="A29" s="37" t="s">
        <v>150</v>
      </c>
      <c r="B29" s="37" t="s">
        <v>151</v>
      </c>
      <c r="C29" s="125" t="s">
        <v>24</v>
      </c>
      <c r="D29" s="40">
        <v>6</v>
      </c>
      <c r="E29" s="40">
        <v>6</v>
      </c>
      <c r="F29" s="40">
        <v>6</v>
      </c>
      <c r="G29" s="40">
        <v>6</v>
      </c>
      <c r="H29" s="40">
        <v>6</v>
      </c>
      <c r="I29" s="40">
        <v>6</v>
      </c>
      <c r="J29" s="40">
        <v>6</v>
      </c>
      <c r="K29" s="40">
        <v>6</v>
      </c>
      <c r="L29" s="40">
        <v>6</v>
      </c>
      <c r="M29" s="40">
        <v>6</v>
      </c>
      <c r="N29" s="40">
        <v>6</v>
      </c>
      <c r="O29" s="40">
        <v>6</v>
      </c>
      <c r="P29" s="40">
        <v>6</v>
      </c>
      <c r="Q29" s="40">
        <v>6</v>
      </c>
      <c r="R29" s="40">
        <v>6</v>
      </c>
      <c r="S29" s="40"/>
      <c r="T29" s="153"/>
      <c r="U29" s="38" t="s">
        <v>39</v>
      </c>
      <c r="V29" s="38" t="s">
        <v>39</v>
      </c>
      <c r="W29" s="40"/>
      <c r="X29" s="39"/>
      <c r="Y29" s="39"/>
      <c r="Z29" s="39"/>
      <c r="AA29" s="39"/>
      <c r="AB29" s="39"/>
      <c r="AC29" s="126"/>
      <c r="AD29" s="126"/>
      <c r="AE29" s="126"/>
      <c r="AF29" s="49"/>
      <c r="AG29" s="49"/>
      <c r="AH29" s="49"/>
      <c r="AI29" s="49"/>
      <c r="AJ29" s="49"/>
      <c r="AK29" s="49"/>
      <c r="AL29" s="49"/>
      <c r="AM29" s="126"/>
      <c r="AN29" s="127"/>
      <c r="AO29" s="155"/>
      <c r="AP29" s="166"/>
      <c r="AQ29" s="166"/>
      <c r="AR29" s="166"/>
      <c r="AS29" s="166"/>
      <c r="AT29" s="166"/>
      <c r="AU29" s="166"/>
      <c r="AV29" s="42" t="s">
        <v>39</v>
      </c>
      <c r="AW29" s="42" t="s">
        <v>39</v>
      </c>
      <c r="AX29" s="42" t="s">
        <v>39</v>
      </c>
      <c r="AY29" s="42" t="s">
        <v>39</v>
      </c>
      <c r="AZ29" s="42" t="s">
        <v>39</v>
      </c>
      <c r="BA29" s="42" t="s">
        <v>39</v>
      </c>
      <c r="BB29" s="42" t="s">
        <v>39</v>
      </c>
      <c r="BC29" s="42" t="s">
        <v>39</v>
      </c>
      <c r="BD29" s="60">
        <f t="shared" si="12"/>
        <v>90</v>
      </c>
      <c r="BE29" s="74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</row>
    <row r="30" spans="1:70" s="5" customFormat="1" ht="22.5" customHeight="1" thickBot="1" x14ac:dyDescent="0.25">
      <c r="A30" s="72" t="s">
        <v>152</v>
      </c>
      <c r="B30" s="36" t="s">
        <v>153</v>
      </c>
      <c r="C30" s="19" t="s">
        <v>24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153"/>
      <c r="U30" s="38" t="s">
        <v>39</v>
      </c>
      <c r="V30" s="38" t="s">
        <v>39</v>
      </c>
      <c r="W30" s="40">
        <v>6</v>
      </c>
      <c r="X30" s="39">
        <v>4</v>
      </c>
      <c r="Y30" s="39">
        <v>6</v>
      </c>
      <c r="Z30" s="39">
        <v>4</v>
      </c>
      <c r="AA30" s="39">
        <v>6</v>
      </c>
      <c r="AB30" s="39">
        <v>4</v>
      </c>
      <c r="AC30" s="49">
        <v>6</v>
      </c>
      <c r="AD30" s="49">
        <v>4</v>
      </c>
      <c r="AE30" s="49">
        <v>6</v>
      </c>
      <c r="AF30" s="49">
        <v>4</v>
      </c>
      <c r="AG30" s="49">
        <v>6</v>
      </c>
      <c r="AH30" s="49">
        <v>4</v>
      </c>
      <c r="AI30" s="49">
        <v>6</v>
      </c>
      <c r="AJ30" s="49">
        <v>4</v>
      </c>
      <c r="AK30" s="49">
        <v>6</v>
      </c>
      <c r="AL30" s="49">
        <v>4</v>
      </c>
      <c r="AM30" s="49">
        <v>6</v>
      </c>
      <c r="AN30" s="48">
        <v>4</v>
      </c>
      <c r="AO30" s="155"/>
      <c r="AP30" s="166"/>
      <c r="AQ30" s="166"/>
      <c r="AR30" s="166"/>
      <c r="AS30" s="166"/>
      <c r="AT30" s="166"/>
      <c r="AU30" s="166"/>
      <c r="AV30" s="42" t="s">
        <v>39</v>
      </c>
      <c r="AW30" s="42" t="s">
        <v>39</v>
      </c>
      <c r="AX30" s="42" t="s">
        <v>39</v>
      </c>
      <c r="AY30" s="42" t="s">
        <v>39</v>
      </c>
      <c r="AZ30" s="42" t="s">
        <v>39</v>
      </c>
      <c r="BA30" s="42" t="s">
        <v>39</v>
      </c>
      <c r="BB30" s="42" t="s">
        <v>39</v>
      </c>
      <c r="BC30" s="42" t="s">
        <v>39</v>
      </c>
      <c r="BD30" s="60">
        <f t="shared" si="12"/>
        <v>90</v>
      </c>
      <c r="BE30" s="34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</row>
    <row r="31" spans="1:70" s="35" customFormat="1" ht="22.5" customHeight="1" thickBot="1" x14ac:dyDescent="0.25">
      <c r="A31" s="170" t="s">
        <v>154</v>
      </c>
      <c r="B31" s="178" t="s">
        <v>155</v>
      </c>
      <c r="C31" s="19" t="s">
        <v>24</v>
      </c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2"/>
      <c r="U31" s="38" t="s">
        <v>39</v>
      </c>
      <c r="V31" s="38" t="s">
        <v>39</v>
      </c>
      <c r="W31" s="173"/>
      <c r="X31" s="171"/>
      <c r="Y31" s="171"/>
      <c r="Z31" s="171"/>
      <c r="AA31" s="171"/>
      <c r="AB31" s="171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5"/>
      <c r="AO31" s="176"/>
      <c r="AP31" s="177"/>
      <c r="AQ31" s="177"/>
      <c r="AR31" s="177"/>
      <c r="AS31" s="177">
        <v>36</v>
      </c>
      <c r="AT31" s="177">
        <v>36</v>
      </c>
      <c r="AU31" s="177">
        <v>36</v>
      </c>
      <c r="AV31" s="42" t="s">
        <v>39</v>
      </c>
      <c r="AW31" s="42" t="s">
        <v>39</v>
      </c>
      <c r="AX31" s="42" t="s">
        <v>39</v>
      </c>
      <c r="AY31" s="42" t="s">
        <v>39</v>
      </c>
      <c r="AZ31" s="42" t="s">
        <v>39</v>
      </c>
      <c r="BA31" s="42" t="s">
        <v>39</v>
      </c>
      <c r="BB31" s="42" t="s">
        <v>39</v>
      </c>
      <c r="BC31" s="42" t="s">
        <v>39</v>
      </c>
      <c r="BD31" s="60">
        <f t="shared" si="12"/>
        <v>108</v>
      </c>
      <c r="BE31" s="34"/>
    </row>
    <row r="32" spans="1:70" s="3" customFormat="1" ht="16.5" customHeight="1" x14ac:dyDescent="0.2">
      <c r="A32" s="258" t="s">
        <v>29</v>
      </c>
      <c r="B32" s="259"/>
      <c r="C32" s="260"/>
      <c r="D32" s="229">
        <f t="shared" ref="D32:T32" si="13">D7+D14+D16</f>
        <v>36</v>
      </c>
      <c r="E32" s="229">
        <f t="shared" si="13"/>
        <v>34</v>
      </c>
      <c r="F32" s="229">
        <f t="shared" si="13"/>
        <v>36</v>
      </c>
      <c r="G32" s="229">
        <f t="shared" si="13"/>
        <v>34</v>
      </c>
      <c r="H32" s="229">
        <f t="shared" si="13"/>
        <v>36</v>
      </c>
      <c r="I32" s="229">
        <f t="shared" si="13"/>
        <v>34</v>
      </c>
      <c r="J32" s="229">
        <f t="shared" si="13"/>
        <v>36</v>
      </c>
      <c r="K32" s="229">
        <f t="shared" si="13"/>
        <v>34</v>
      </c>
      <c r="L32" s="229">
        <f t="shared" si="13"/>
        <v>36</v>
      </c>
      <c r="M32" s="229">
        <f t="shared" si="13"/>
        <v>34</v>
      </c>
      <c r="N32" s="229">
        <f t="shared" si="13"/>
        <v>36</v>
      </c>
      <c r="O32" s="229">
        <f t="shared" si="13"/>
        <v>34</v>
      </c>
      <c r="P32" s="229">
        <f t="shared" si="13"/>
        <v>36</v>
      </c>
      <c r="Q32" s="229">
        <f t="shared" si="13"/>
        <v>34</v>
      </c>
      <c r="R32" s="229">
        <f t="shared" si="13"/>
        <v>36</v>
      </c>
      <c r="S32" s="229">
        <f t="shared" si="13"/>
        <v>34</v>
      </c>
      <c r="T32" s="229">
        <f t="shared" si="13"/>
        <v>0</v>
      </c>
      <c r="U32" s="229" t="s">
        <v>39</v>
      </c>
      <c r="V32" s="229" t="s">
        <v>39</v>
      </c>
      <c r="W32" s="229">
        <f t="shared" ref="W32:AU32" si="14">W7+W14+W16</f>
        <v>36</v>
      </c>
      <c r="X32" s="229">
        <f t="shared" si="14"/>
        <v>34</v>
      </c>
      <c r="Y32" s="229">
        <f t="shared" si="14"/>
        <v>36</v>
      </c>
      <c r="Z32" s="229">
        <f t="shared" si="14"/>
        <v>34</v>
      </c>
      <c r="AA32" s="229">
        <f t="shared" si="14"/>
        <v>36</v>
      </c>
      <c r="AB32" s="229">
        <f t="shared" si="14"/>
        <v>34</v>
      </c>
      <c r="AC32" s="229">
        <f t="shared" si="14"/>
        <v>36</v>
      </c>
      <c r="AD32" s="229">
        <f t="shared" si="14"/>
        <v>34</v>
      </c>
      <c r="AE32" s="229">
        <f t="shared" si="14"/>
        <v>36</v>
      </c>
      <c r="AF32" s="229">
        <f t="shared" si="14"/>
        <v>34</v>
      </c>
      <c r="AG32" s="229">
        <f t="shared" si="14"/>
        <v>36</v>
      </c>
      <c r="AH32" s="229">
        <f t="shared" si="14"/>
        <v>34</v>
      </c>
      <c r="AI32" s="229">
        <f t="shared" si="14"/>
        <v>36</v>
      </c>
      <c r="AJ32" s="229">
        <f t="shared" si="14"/>
        <v>34</v>
      </c>
      <c r="AK32" s="229">
        <f t="shared" si="14"/>
        <v>36</v>
      </c>
      <c r="AL32" s="229">
        <f t="shared" si="14"/>
        <v>34</v>
      </c>
      <c r="AM32" s="229">
        <f t="shared" si="14"/>
        <v>36</v>
      </c>
      <c r="AN32" s="229">
        <f t="shared" si="14"/>
        <v>34</v>
      </c>
      <c r="AO32" s="229">
        <f t="shared" si="14"/>
        <v>0</v>
      </c>
      <c r="AP32" s="229">
        <f t="shared" si="14"/>
        <v>36</v>
      </c>
      <c r="AQ32" s="229">
        <f t="shared" si="14"/>
        <v>36</v>
      </c>
      <c r="AR32" s="229">
        <f t="shared" si="14"/>
        <v>36</v>
      </c>
      <c r="AS32" s="229">
        <f t="shared" si="14"/>
        <v>36</v>
      </c>
      <c r="AT32" s="229">
        <f t="shared" si="14"/>
        <v>36</v>
      </c>
      <c r="AU32" s="229">
        <f t="shared" si="14"/>
        <v>36</v>
      </c>
      <c r="AV32" s="229" t="s">
        <v>39</v>
      </c>
      <c r="AW32" s="229" t="s">
        <v>39</v>
      </c>
      <c r="AX32" s="229" t="s">
        <v>39</v>
      </c>
      <c r="AY32" s="229" t="s">
        <v>39</v>
      </c>
      <c r="AZ32" s="229" t="s">
        <v>39</v>
      </c>
      <c r="BA32" s="229" t="s">
        <v>39</v>
      </c>
      <c r="BB32" s="229" t="s">
        <v>39</v>
      </c>
      <c r="BC32" s="229" t="s">
        <v>39</v>
      </c>
      <c r="BD32" s="231">
        <f>BD7+BD14+BD16</f>
        <v>1406</v>
      </c>
      <c r="BE32" s="34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</row>
    <row r="33" spans="1:70" s="3" customFormat="1" ht="18.75" thickBot="1" x14ac:dyDescent="0.25">
      <c r="A33" s="233" t="s">
        <v>30</v>
      </c>
      <c r="B33" s="234"/>
      <c r="C33" s="235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2"/>
      <c r="BE33" s="34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</row>
    <row r="34" spans="1:70" s="3" customFormat="1" ht="19.5" customHeight="1" thickBot="1" x14ac:dyDescent="0.25">
      <c r="A34" s="236" t="s">
        <v>31</v>
      </c>
      <c r="B34" s="237"/>
      <c r="C34" s="238"/>
      <c r="D34" s="38">
        <f t="shared" ref="D34:T34" si="15">D8+D23</f>
        <v>0</v>
      </c>
      <c r="E34" s="38">
        <f t="shared" si="15"/>
        <v>2</v>
      </c>
      <c r="F34" s="38">
        <f t="shared" si="15"/>
        <v>0</v>
      </c>
      <c r="G34" s="38">
        <f t="shared" si="15"/>
        <v>2</v>
      </c>
      <c r="H34" s="38">
        <f t="shared" si="15"/>
        <v>0</v>
      </c>
      <c r="I34" s="38">
        <f t="shared" si="15"/>
        <v>2</v>
      </c>
      <c r="J34" s="38">
        <f t="shared" si="15"/>
        <v>0</v>
      </c>
      <c r="K34" s="38">
        <f t="shared" si="15"/>
        <v>2</v>
      </c>
      <c r="L34" s="38">
        <f t="shared" si="15"/>
        <v>0</v>
      </c>
      <c r="M34" s="38">
        <f t="shared" si="15"/>
        <v>2</v>
      </c>
      <c r="N34" s="38">
        <f t="shared" si="15"/>
        <v>0</v>
      </c>
      <c r="O34" s="38">
        <f t="shared" si="15"/>
        <v>2</v>
      </c>
      <c r="P34" s="38">
        <f t="shared" si="15"/>
        <v>0</v>
      </c>
      <c r="Q34" s="38">
        <f t="shared" si="15"/>
        <v>2</v>
      </c>
      <c r="R34" s="38">
        <f t="shared" si="15"/>
        <v>0</v>
      </c>
      <c r="S34" s="38">
        <f t="shared" si="15"/>
        <v>2</v>
      </c>
      <c r="T34" s="38">
        <f t="shared" si="15"/>
        <v>0</v>
      </c>
      <c r="U34" s="38" t="s">
        <v>39</v>
      </c>
      <c r="V34" s="38" t="s">
        <v>39</v>
      </c>
      <c r="W34" s="38">
        <f t="shared" ref="W34:AU34" si="16">W8+W23</f>
        <v>0</v>
      </c>
      <c r="X34" s="38">
        <f t="shared" si="16"/>
        <v>2</v>
      </c>
      <c r="Y34" s="38">
        <f t="shared" si="16"/>
        <v>0</v>
      </c>
      <c r="Z34" s="38">
        <f t="shared" si="16"/>
        <v>2</v>
      </c>
      <c r="AA34" s="38">
        <f t="shared" si="16"/>
        <v>0</v>
      </c>
      <c r="AB34" s="38">
        <f t="shared" si="16"/>
        <v>2</v>
      </c>
      <c r="AC34" s="38">
        <f t="shared" si="16"/>
        <v>0</v>
      </c>
      <c r="AD34" s="38">
        <f t="shared" si="16"/>
        <v>2</v>
      </c>
      <c r="AE34" s="38">
        <f t="shared" si="16"/>
        <v>0</v>
      </c>
      <c r="AF34" s="38">
        <f t="shared" si="16"/>
        <v>2</v>
      </c>
      <c r="AG34" s="38">
        <f t="shared" si="16"/>
        <v>0</v>
      </c>
      <c r="AH34" s="38">
        <f t="shared" si="16"/>
        <v>2</v>
      </c>
      <c r="AI34" s="38">
        <f t="shared" si="16"/>
        <v>0</v>
      </c>
      <c r="AJ34" s="38">
        <f t="shared" si="16"/>
        <v>2</v>
      </c>
      <c r="AK34" s="38">
        <f t="shared" si="16"/>
        <v>0</v>
      </c>
      <c r="AL34" s="38">
        <f t="shared" si="16"/>
        <v>2</v>
      </c>
      <c r="AM34" s="38">
        <f t="shared" si="16"/>
        <v>0</v>
      </c>
      <c r="AN34" s="38">
        <f t="shared" si="16"/>
        <v>2</v>
      </c>
      <c r="AO34" s="38">
        <f t="shared" si="16"/>
        <v>0</v>
      </c>
      <c r="AP34" s="38">
        <f t="shared" si="16"/>
        <v>0</v>
      </c>
      <c r="AQ34" s="38">
        <f t="shared" si="16"/>
        <v>0</v>
      </c>
      <c r="AR34" s="38">
        <f t="shared" si="16"/>
        <v>0</v>
      </c>
      <c r="AS34" s="38">
        <f t="shared" si="16"/>
        <v>0</v>
      </c>
      <c r="AT34" s="38">
        <f t="shared" si="16"/>
        <v>0</v>
      </c>
      <c r="AU34" s="38">
        <f t="shared" si="16"/>
        <v>0</v>
      </c>
      <c r="AV34" s="38" t="s">
        <v>39</v>
      </c>
      <c r="AW34" s="38" t="s">
        <v>39</v>
      </c>
      <c r="AX34" s="38" t="s">
        <v>39</v>
      </c>
      <c r="AY34" s="38" t="s">
        <v>39</v>
      </c>
      <c r="AZ34" s="38" t="s">
        <v>39</v>
      </c>
      <c r="BA34" s="38" t="s">
        <v>39</v>
      </c>
      <c r="BB34" s="38" t="s">
        <v>39</v>
      </c>
      <c r="BC34" s="38" t="s">
        <v>39</v>
      </c>
      <c r="BD34" s="128"/>
      <c r="BE34" s="34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</row>
    <row r="35" spans="1:70" s="3" customFormat="1" ht="19.5" customHeight="1" thickBot="1" x14ac:dyDescent="0.25">
      <c r="A35" s="236" t="s">
        <v>47</v>
      </c>
      <c r="B35" s="237"/>
      <c r="C35" s="2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 t="s">
        <v>39</v>
      </c>
      <c r="V35" s="38" t="s">
        <v>39</v>
      </c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51"/>
      <c r="AO35" s="51"/>
      <c r="AP35" s="38"/>
      <c r="AQ35" s="38"/>
      <c r="AR35" s="38"/>
      <c r="AS35" s="38"/>
      <c r="AT35" s="38"/>
      <c r="AU35" s="38"/>
      <c r="AV35" s="38" t="s">
        <v>39</v>
      </c>
      <c r="AW35" s="38" t="s">
        <v>39</v>
      </c>
      <c r="AX35" s="38" t="s">
        <v>39</v>
      </c>
      <c r="AY35" s="38" t="s">
        <v>39</v>
      </c>
      <c r="AZ35" s="38" t="s">
        <v>39</v>
      </c>
      <c r="BA35" s="38" t="s">
        <v>39</v>
      </c>
      <c r="BB35" s="38" t="s">
        <v>39</v>
      </c>
      <c r="BC35" s="38" t="s">
        <v>39</v>
      </c>
      <c r="BD35" s="128">
        <f>SUM(D35:BC35)</f>
        <v>0</v>
      </c>
      <c r="BE35" s="34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</row>
    <row r="36" spans="1:70" s="3" customFormat="1" ht="18.75" thickBot="1" x14ac:dyDescent="0.25">
      <c r="A36" s="236" t="s">
        <v>32</v>
      </c>
      <c r="B36" s="237"/>
      <c r="C36" s="238"/>
      <c r="D36" s="52">
        <f t="shared" ref="D36:T36" si="17">D32+D34+D35</f>
        <v>36</v>
      </c>
      <c r="E36" s="52">
        <f t="shared" si="17"/>
        <v>36</v>
      </c>
      <c r="F36" s="52">
        <f t="shared" si="17"/>
        <v>36</v>
      </c>
      <c r="G36" s="52">
        <f t="shared" si="17"/>
        <v>36</v>
      </c>
      <c r="H36" s="52">
        <f t="shared" si="17"/>
        <v>36</v>
      </c>
      <c r="I36" s="52">
        <f t="shared" si="17"/>
        <v>36</v>
      </c>
      <c r="J36" s="52">
        <f t="shared" si="17"/>
        <v>36</v>
      </c>
      <c r="K36" s="52">
        <f t="shared" si="17"/>
        <v>36</v>
      </c>
      <c r="L36" s="52">
        <f t="shared" si="17"/>
        <v>36</v>
      </c>
      <c r="M36" s="52">
        <f t="shared" si="17"/>
        <v>36</v>
      </c>
      <c r="N36" s="52">
        <f t="shared" si="17"/>
        <v>36</v>
      </c>
      <c r="O36" s="52">
        <f t="shared" si="17"/>
        <v>36</v>
      </c>
      <c r="P36" s="52">
        <f t="shared" si="17"/>
        <v>36</v>
      </c>
      <c r="Q36" s="52">
        <f t="shared" si="17"/>
        <v>36</v>
      </c>
      <c r="R36" s="52">
        <f t="shared" si="17"/>
        <v>36</v>
      </c>
      <c r="S36" s="52">
        <f t="shared" si="17"/>
        <v>36</v>
      </c>
      <c r="T36" s="52">
        <f t="shared" si="17"/>
        <v>0</v>
      </c>
      <c r="U36" s="52" t="s">
        <v>39</v>
      </c>
      <c r="V36" s="52" t="s">
        <v>39</v>
      </c>
      <c r="W36" s="52">
        <f t="shared" ref="W36:AS36" si="18">W32+W34+W35</f>
        <v>36</v>
      </c>
      <c r="X36" s="52">
        <f t="shared" si="18"/>
        <v>36</v>
      </c>
      <c r="Y36" s="52">
        <f t="shared" si="18"/>
        <v>36</v>
      </c>
      <c r="Z36" s="52">
        <f t="shared" si="18"/>
        <v>36</v>
      </c>
      <c r="AA36" s="52">
        <f t="shared" si="18"/>
        <v>36</v>
      </c>
      <c r="AB36" s="52">
        <f t="shared" si="18"/>
        <v>36</v>
      </c>
      <c r="AC36" s="52">
        <f t="shared" si="18"/>
        <v>36</v>
      </c>
      <c r="AD36" s="52">
        <f t="shared" si="18"/>
        <v>36</v>
      </c>
      <c r="AE36" s="52">
        <f t="shared" si="18"/>
        <v>36</v>
      </c>
      <c r="AF36" s="52">
        <f t="shared" si="18"/>
        <v>36</v>
      </c>
      <c r="AG36" s="52">
        <f t="shared" si="18"/>
        <v>36</v>
      </c>
      <c r="AH36" s="52">
        <f t="shared" si="18"/>
        <v>36</v>
      </c>
      <c r="AI36" s="52">
        <f t="shared" si="18"/>
        <v>36</v>
      </c>
      <c r="AJ36" s="52">
        <f t="shared" si="18"/>
        <v>36</v>
      </c>
      <c r="AK36" s="52">
        <f t="shared" si="18"/>
        <v>36</v>
      </c>
      <c r="AL36" s="52">
        <f t="shared" si="18"/>
        <v>36</v>
      </c>
      <c r="AM36" s="52">
        <f t="shared" si="18"/>
        <v>36</v>
      </c>
      <c r="AN36" s="53">
        <f t="shared" si="18"/>
        <v>36</v>
      </c>
      <c r="AO36" s="53">
        <f t="shared" si="18"/>
        <v>0</v>
      </c>
      <c r="AP36" s="52">
        <f t="shared" si="18"/>
        <v>36</v>
      </c>
      <c r="AQ36" s="52">
        <f t="shared" si="18"/>
        <v>36</v>
      </c>
      <c r="AR36" s="52">
        <f t="shared" si="18"/>
        <v>36</v>
      </c>
      <c r="AS36" s="52">
        <f t="shared" si="18"/>
        <v>36</v>
      </c>
      <c r="AT36" s="52">
        <f>AT32+AT34+AT35</f>
        <v>36</v>
      </c>
      <c r="AU36" s="52">
        <f>AU32+AU34</f>
        <v>36</v>
      </c>
      <c r="AV36" s="52" t="s">
        <v>39</v>
      </c>
      <c r="AW36" s="52" t="s">
        <v>39</v>
      </c>
      <c r="AX36" s="52" t="s">
        <v>39</v>
      </c>
      <c r="AY36" s="52" t="s">
        <v>39</v>
      </c>
      <c r="AZ36" s="52" t="s">
        <v>39</v>
      </c>
      <c r="BA36" s="52" t="s">
        <v>39</v>
      </c>
      <c r="BB36" s="52" t="s">
        <v>39</v>
      </c>
      <c r="BC36" s="52" t="s">
        <v>39</v>
      </c>
      <c r="BD36" s="128">
        <f>BD32+BD34+BD35</f>
        <v>1406</v>
      </c>
      <c r="BE36" s="34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</row>
    <row r="38" spans="1:70" x14ac:dyDescent="0.25">
      <c r="B38" s="58"/>
    </row>
    <row r="40" spans="1:70" ht="18.75" x14ac:dyDescent="0.3">
      <c r="A40" s="228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</row>
  </sheetData>
  <mergeCells count="88">
    <mergeCell ref="A1:BD1"/>
    <mergeCell ref="A2:A4"/>
    <mergeCell ref="B2:B4"/>
    <mergeCell ref="C2:C4"/>
    <mergeCell ref="D2:G2"/>
    <mergeCell ref="I2:K2"/>
    <mergeCell ref="M2:P2"/>
    <mergeCell ref="R2:T2"/>
    <mergeCell ref="V2:Y2"/>
    <mergeCell ref="B24:B25"/>
    <mergeCell ref="B26:B27"/>
    <mergeCell ref="AZ2:BC2"/>
    <mergeCell ref="BD2:BD6"/>
    <mergeCell ref="D3:BC3"/>
    <mergeCell ref="A5:BC5"/>
    <mergeCell ref="Z2:AC2"/>
    <mergeCell ref="AD2:AG2"/>
    <mergeCell ref="AI2:AK2"/>
    <mergeCell ref="AM2:AP2"/>
    <mergeCell ref="AR2:AT2"/>
    <mergeCell ref="AV2:AY2"/>
    <mergeCell ref="I32:I33"/>
    <mergeCell ref="J32:J33"/>
    <mergeCell ref="K32:K33"/>
    <mergeCell ref="A32:C32"/>
    <mergeCell ref="D32:D33"/>
    <mergeCell ref="E32:E33"/>
    <mergeCell ref="T32:T33"/>
    <mergeCell ref="U32:U33"/>
    <mergeCell ref="V32:V33"/>
    <mergeCell ref="W32:W33"/>
    <mergeCell ref="L32:L33"/>
    <mergeCell ref="M32:M33"/>
    <mergeCell ref="N32:N33"/>
    <mergeCell ref="O32:O33"/>
    <mergeCell ref="P32:P33"/>
    <mergeCell ref="Q32:Q33"/>
    <mergeCell ref="AI32:AI33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AF32:AF33"/>
    <mergeCell ref="AG32:AG33"/>
    <mergeCell ref="AH32:AH33"/>
    <mergeCell ref="AU32:AU33"/>
    <mergeCell ref="AJ32:AJ33"/>
    <mergeCell ref="AK32:AK33"/>
    <mergeCell ref="AL32:AL33"/>
    <mergeCell ref="AM32:AM33"/>
    <mergeCell ref="AN32:AN33"/>
    <mergeCell ref="AO32:AO33"/>
    <mergeCell ref="BB32:BB33"/>
    <mergeCell ref="BC32:BC33"/>
    <mergeCell ref="BD32:BD33"/>
    <mergeCell ref="A33:C33"/>
    <mergeCell ref="A34:C34"/>
    <mergeCell ref="AV32:AV33"/>
    <mergeCell ref="AW32:AW33"/>
    <mergeCell ref="AX32:AX33"/>
    <mergeCell ref="AY32:AY33"/>
    <mergeCell ref="AZ32:AZ33"/>
    <mergeCell ref="BA32:BA33"/>
    <mergeCell ref="AP32:AP33"/>
    <mergeCell ref="AQ32:AQ33"/>
    <mergeCell ref="AR32:AR33"/>
    <mergeCell ref="AS32:AS33"/>
    <mergeCell ref="AT32:AT33"/>
    <mergeCell ref="A36:C36"/>
    <mergeCell ref="A40:S40"/>
    <mergeCell ref="B10:B11"/>
    <mergeCell ref="A10:A11"/>
    <mergeCell ref="A7:A8"/>
    <mergeCell ref="B7:B8"/>
    <mergeCell ref="A22:A23"/>
    <mergeCell ref="B22:B23"/>
    <mergeCell ref="A24:A25"/>
    <mergeCell ref="A26:A27"/>
    <mergeCell ref="A35:C35"/>
    <mergeCell ref="R32:R33"/>
    <mergeCell ref="S32:S33"/>
    <mergeCell ref="F32:F33"/>
    <mergeCell ref="G32:G33"/>
    <mergeCell ref="H32:H33"/>
  </mergeCells>
  <hyperlinks>
    <hyperlink ref="BD2" location="_ftn1" display="_ftn1"/>
  </hyperlinks>
  <pageMargins left="0" right="0" top="0" bottom="0" header="0" footer="0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tabSelected="1" view="pageBreakPreview" topLeftCell="A10" zoomScale="60" zoomScaleNormal="40" workbookViewId="0">
      <selection activeCell="AF23" sqref="AF23"/>
    </sheetView>
  </sheetViews>
  <sheetFormatPr defaultRowHeight="18" x14ac:dyDescent="0.2"/>
  <cols>
    <col min="1" max="1" width="13.42578125" customWidth="1"/>
    <col min="2" max="2" width="44.7109375" customWidth="1"/>
    <col min="3" max="3" width="11.5703125" customWidth="1"/>
    <col min="4" max="29" width="3.85546875" customWidth="1"/>
    <col min="30" max="35" width="3.85546875" style="4" customWidth="1"/>
    <col min="36" max="37" width="3.85546875" customWidth="1"/>
    <col min="38" max="38" width="3.85546875" style="4" customWidth="1"/>
    <col min="39" max="39" width="3.85546875" customWidth="1"/>
    <col min="40" max="40" width="3.85546875" style="6" customWidth="1"/>
    <col min="41" max="41" width="3.85546875" style="7" customWidth="1"/>
    <col min="42" max="47" width="3.85546875" customWidth="1"/>
    <col min="48" max="55" width="3.42578125" customWidth="1"/>
    <col min="56" max="56" width="12.140625" customWidth="1"/>
    <col min="57" max="57" width="7.5703125" style="20" customWidth="1"/>
  </cols>
  <sheetData>
    <row r="1" spans="1:70" ht="78.75" customHeight="1" thickBot="1" x14ac:dyDescent="0.25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2"/>
      <c r="BE1" s="34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</row>
    <row r="2" spans="1:70" ht="99.75" customHeight="1" thickBot="1" x14ac:dyDescent="0.25">
      <c r="A2" s="193" t="s">
        <v>6</v>
      </c>
      <c r="B2" s="193" t="s">
        <v>7</v>
      </c>
      <c r="C2" s="193" t="s">
        <v>8</v>
      </c>
      <c r="D2" s="239" t="s">
        <v>9</v>
      </c>
      <c r="E2" s="240"/>
      <c r="F2" s="240"/>
      <c r="G2" s="241"/>
      <c r="H2" s="79" t="s">
        <v>102</v>
      </c>
      <c r="I2" s="239" t="s">
        <v>10</v>
      </c>
      <c r="J2" s="240"/>
      <c r="K2" s="240"/>
      <c r="L2" s="79" t="s">
        <v>103</v>
      </c>
      <c r="M2" s="239" t="s">
        <v>11</v>
      </c>
      <c r="N2" s="240"/>
      <c r="O2" s="240"/>
      <c r="P2" s="241"/>
      <c r="Q2" s="79" t="s">
        <v>104</v>
      </c>
      <c r="R2" s="240" t="s">
        <v>12</v>
      </c>
      <c r="S2" s="240"/>
      <c r="T2" s="241"/>
      <c r="U2" s="79" t="s">
        <v>105</v>
      </c>
      <c r="V2" s="239" t="s">
        <v>13</v>
      </c>
      <c r="W2" s="240"/>
      <c r="X2" s="240"/>
      <c r="Y2" s="241"/>
      <c r="Z2" s="239" t="s">
        <v>14</v>
      </c>
      <c r="AA2" s="240"/>
      <c r="AB2" s="240"/>
      <c r="AC2" s="241"/>
      <c r="AD2" s="239" t="s">
        <v>15</v>
      </c>
      <c r="AE2" s="240"/>
      <c r="AF2" s="240"/>
      <c r="AG2" s="241"/>
      <c r="AH2" s="79" t="s">
        <v>106</v>
      </c>
      <c r="AI2" s="239" t="s">
        <v>16</v>
      </c>
      <c r="AJ2" s="240"/>
      <c r="AK2" s="241"/>
      <c r="AL2" s="79" t="s">
        <v>107</v>
      </c>
      <c r="AM2" s="239" t="s">
        <v>17</v>
      </c>
      <c r="AN2" s="240"/>
      <c r="AO2" s="240"/>
      <c r="AP2" s="241"/>
      <c r="AQ2" s="79" t="s">
        <v>108</v>
      </c>
      <c r="AR2" s="239" t="s">
        <v>18</v>
      </c>
      <c r="AS2" s="240"/>
      <c r="AT2" s="241"/>
      <c r="AU2" s="79" t="s">
        <v>109</v>
      </c>
      <c r="AV2" s="239" t="s">
        <v>19</v>
      </c>
      <c r="AW2" s="240"/>
      <c r="AX2" s="240"/>
      <c r="AY2" s="241"/>
      <c r="AZ2" s="239" t="s">
        <v>20</v>
      </c>
      <c r="BA2" s="240"/>
      <c r="BB2" s="240"/>
      <c r="BC2" s="241"/>
      <c r="BD2" s="199" t="s">
        <v>21</v>
      </c>
      <c r="BE2" s="34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</row>
    <row r="3" spans="1:70" ht="18.75" thickBot="1" x14ac:dyDescent="0.25">
      <c r="A3" s="194"/>
      <c r="B3" s="194"/>
      <c r="C3" s="194"/>
      <c r="D3" s="202" t="s">
        <v>22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4"/>
      <c r="BD3" s="200"/>
      <c r="BE3" s="34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</row>
    <row r="4" spans="1:70" s="2" customFormat="1" ht="27" customHeight="1" thickBot="1" x14ac:dyDescent="0.25">
      <c r="A4" s="195"/>
      <c r="B4" s="195"/>
      <c r="C4" s="195"/>
      <c r="D4" s="81">
        <v>36</v>
      </c>
      <c r="E4" s="81">
        <v>37</v>
      </c>
      <c r="F4" s="81">
        <v>38</v>
      </c>
      <c r="G4" s="81">
        <v>39</v>
      </c>
      <c r="H4" s="81">
        <v>40</v>
      </c>
      <c r="I4" s="81">
        <v>41</v>
      </c>
      <c r="J4" s="81">
        <v>42</v>
      </c>
      <c r="K4" s="82">
        <v>43</v>
      </c>
      <c r="L4" s="82">
        <v>44</v>
      </c>
      <c r="M4" s="82">
        <v>45</v>
      </c>
      <c r="N4" s="82">
        <v>46</v>
      </c>
      <c r="O4" s="82">
        <v>47</v>
      </c>
      <c r="P4" s="82">
        <v>48</v>
      </c>
      <c r="Q4" s="82">
        <v>49</v>
      </c>
      <c r="R4" s="82">
        <v>50</v>
      </c>
      <c r="S4" s="82">
        <v>51</v>
      </c>
      <c r="T4" s="82">
        <v>52</v>
      </c>
      <c r="U4" s="83">
        <v>1</v>
      </c>
      <c r="V4" s="83">
        <v>2</v>
      </c>
      <c r="W4" s="83">
        <v>3</v>
      </c>
      <c r="X4" s="83">
        <v>4</v>
      </c>
      <c r="Y4" s="83">
        <v>5</v>
      </c>
      <c r="Z4" s="83">
        <v>6</v>
      </c>
      <c r="AA4" s="83">
        <v>7</v>
      </c>
      <c r="AB4" s="83">
        <v>8</v>
      </c>
      <c r="AC4" s="83">
        <v>9</v>
      </c>
      <c r="AD4" s="82">
        <v>10</v>
      </c>
      <c r="AE4" s="82">
        <v>11</v>
      </c>
      <c r="AF4" s="82">
        <v>12</v>
      </c>
      <c r="AG4" s="82">
        <v>13</v>
      </c>
      <c r="AH4" s="82">
        <v>14</v>
      </c>
      <c r="AI4" s="82">
        <v>15</v>
      </c>
      <c r="AJ4" s="82">
        <v>16</v>
      </c>
      <c r="AK4" s="82">
        <v>17</v>
      </c>
      <c r="AL4" s="82">
        <v>18</v>
      </c>
      <c r="AM4" s="82">
        <v>19</v>
      </c>
      <c r="AN4" s="82">
        <v>20</v>
      </c>
      <c r="AO4" s="82">
        <v>21</v>
      </c>
      <c r="AP4" s="82">
        <v>22</v>
      </c>
      <c r="AQ4" s="82">
        <v>23</v>
      </c>
      <c r="AR4" s="82">
        <v>24</v>
      </c>
      <c r="AS4" s="84">
        <v>25</v>
      </c>
      <c r="AT4" s="84">
        <v>26</v>
      </c>
      <c r="AU4" s="82">
        <v>27</v>
      </c>
      <c r="AV4" s="82">
        <v>28</v>
      </c>
      <c r="AW4" s="82">
        <v>29</v>
      </c>
      <c r="AX4" s="82">
        <v>30</v>
      </c>
      <c r="AY4" s="82">
        <v>31</v>
      </c>
      <c r="AZ4" s="82">
        <v>32</v>
      </c>
      <c r="BA4" s="82">
        <v>33</v>
      </c>
      <c r="BB4" s="82">
        <v>34</v>
      </c>
      <c r="BC4" s="82">
        <v>35</v>
      </c>
      <c r="BD4" s="200"/>
      <c r="BE4" s="34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</row>
    <row r="5" spans="1:70" ht="18.75" thickBot="1" x14ac:dyDescent="0.25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4"/>
      <c r="BD5" s="200"/>
      <c r="BE5" s="34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</row>
    <row r="6" spans="1:70" s="2" customFormat="1" ht="25.5" customHeight="1" thickBot="1" x14ac:dyDescent="0.25">
      <c r="A6" s="87"/>
      <c r="B6" s="87"/>
      <c r="C6" s="87"/>
      <c r="D6" s="81">
        <v>1</v>
      </c>
      <c r="E6" s="81">
        <v>2</v>
      </c>
      <c r="F6" s="81">
        <v>3</v>
      </c>
      <c r="G6" s="81">
        <v>4</v>
      </c>
      <c r="H6" s="81">
        <v>5</v>
      </c>
      <c r="I6" s="81">
        <v>6</v>
      </c>
      <c r="J6" s="81">
        <v>7</v>
      </c>
      <c r="K6" s="81">
        <v>8</v>
      </c>
      <c r="L6" s="81">
        <v>9</v>
      </c>
      <c r="M6" s="81">
        <v>10</v>
      </c>
      <c r="N6" s="81">
        <v>11</v>
      </c>
      <c r="O6" s="81">
        <v>12</v>
      </c>
      <c r="P6" s="81">
        <v>13</v>
      </c>
      <c r="Q6" s="81">
        <v>14</v>
      </c>
      <c r="R6" s="81">
        <v>15</v>
      </c>
      <c r="S6" s="81">
        <v>16</v>
      </c>
      <c r="T6" s="81">
        <v>17</v>
      </c>
      <c r="U6" s="81">
        <v>18</v>
      </c>
      <c r="V6" s="81">
        <v>19</v>
      </c>
      <c r="W6" s="81">
        <v>20</v>
      </c>
      <c r="X6" s="81">
        <v>21</v>
      </c>
      <c r="Y6" s="81">
        <v>22</v>
      </c>
      <c r="Z6" s="81">
        <v>23</v>
      </c>
      <c r="AA6" s="81">
        <v>24</v>
      </c>
      <c r="AB6" s="81">
        <v>25</v>
      </c>
      <c r="AC6" s="81">
        <v>26</v>
      </c>
      <c r="AD6" s="81">
        <v>27</v>
      </c>
      <c r="AE6" s="81">
        <v>28</v>
      </c>
      <c r="AF6" s="81">
        <v>29</v>
      </c>
      <c r="AG6" s="81">
        <v>30</v>
      </c>
      <c r="AH6" s="81">
        <v>31</v>
      </c>
      <c r="AI6" s="81">
        <v>32</v>
      </c>
      <c r="AJ6" s="81">
        <v>33</v>
      </c>
      <c r="AK6" s="81">
        <v>34</v>
      </c>
      <c r="AL6" s="81">
        <v>35</v>
      </c>
      <c r="AM6" s="81">
        <v>36</v>
      </c>
      <c r="AN6" s="81">
        <v>37</v>
      </c>
      <c r="AO6" s="81">
        <v>38</v>
      </c>
      <c r="AP6" s="81">
        <v>39</v>
      </c>
      <c r="AQ6" s="81">
        <v>40</v>
      </c>
      <c r="AR6" s="81">
        <v>41</v>
      </c>
      <c r="AS6" s="88">
        <v>42</v>
      </c>
      <c r="AT6" s="88">
        <v>43</v>
      </c>
      <c r="AU6" s="81">
        <v>44</v>
      </c>
      <c r="AV6" s="81">
        <v>45</v>
      </c>
      <c r="AW6" s="81">
        <v>46</v>
      </c>
      <c r="AX6" s="81">
        <v>47</v>
      </c>
      <c r="AY6" s="81">
        <v>48</v>
      </c>
      <c r="AZ6" s="81">
        <v>49</v>
      </c>
      <c r="BA6" s="81">
        <v>50</v>
      </c>
      <c r="BB6" s="81">
        <v>51</v>
      </c>
      <c r="BC6" s="81">
        <v>52</v>
      </c>
      <c r="BD6" s="201"/>
      <c r="BE6" s="34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</row>
    <row r="7" spans="1:70" s="3" customFormat="1" ht="19.5" customHeight="1" thickBot="1" x14ac:dyDescent="0.25">
      <c r="A7" s="307" t="s">
        <v>43</v>
      </c>
      <c r="B7" s="308" t="s">
        <v>42</v>
      </c>
      <c r="C7" s="32" t="s">
        <v>24</v>
      </c>
      <c r="D7" s="38">
        <f>SUM(D8:D10)</f>
        <v>4</v>
      </c>
      <c r="E7" s="38">
        <f t="shared" ref="E7:O7" si="0">SUM(E8:E10)</f>
        <v>4</v>
      </c>
      <c r="F7" s="38">
        <f t="shared" si="0"/>
        <v>4</v>
      </c>
      <c r="G7" s="38">
        <f t="shared" si="0"/>
        <v>4</v>
      </c>
      <c r="H7" s="38">
        <f t="shared" si="0"/>
        <v>4</v>
      </c>
      <c r="I7" s="38">
        <f t="shared" si="0"/>
        <v>4</v>
      </c>
      <c r="J7" s="38">
        <f t="shared" si="0"/>
        <v>4</v>
      </c>
      <c r="K7" s="38">
        <f t="shared" si="0"/>
        <v>4</v>
      </c>
      <c r="L7" s="38">
        <f t="shared" si="0"/>
        <v>4</v>
      </c>
      <c r="M7" s="38">
        <f t="shared" si="0"/>
        <v>4</v>
      </c>
      <c r="N7" s="38">
        <f t="shared" si="0"/>
        <v>4</v>
      </c>
      <c r="O7" s="38">
        <f t="shared" si="0"/>
        <v>4</v>
      </c>
      <c r="P7" s="38"/>
      <c r="Q7" s="38"/>
      <c r="R7" s="38"/>
      <c r="S7" s="38"/>
      <c r="T7" s="38"/>
      <c r="U7" s="38" t="s">
        <v>39</v>
      </c>
      <c r="V7" s="38" t="s">
        <v>39</v>
      </c>
      <c r="W7" s="38">
        <f>SUM(W8:W10)</f>
        <v>14</v>
      </c>
      <c r="X7" s="38">
        <f t="shared" ref="X7:AN7" si="1">SUM(X8:X10)</f>
        <v>14</v>
      </c>
      <c r="Y7" s="38">
        <f t="shared" si="1"/>
        <v>14</v>
      </c>
      <c r="Z7" s="38">
        <f t="shared" si="1"/>
        <v>14</v>
      </c>
      <c r="AA7" s="38">
        <f t="shared" si="1"/>
        <v>12</v>
      </c>
      <c r="AB7" s="38">
        <f t="shared" si="1"/>
        <v>0</v>
      </c>
      <c r="AC7" s="38">
        <f t="shared" si="1"/>
        <v>0</v>
      </c>
      <c r="AD7" s="38">
        <f t="shared" si="1"/>
        <v>0</v>
      </c>
      <c r="AE7" s="38">
        <f t="shared" si="1"/>
        <v>0</v>
      </c>
      <c r="AF7" s="38">
        <f t="shared" si="1"/>
        <v>0</v>
      </c>
      <c r="AG7" s="38">
        <f t="shared" si="1"/>
        <v>0</v>
      </c>
      <c r="AH7" s="38">
        <f t="shared" si="1"/>
        <v>0</v>
      </c>
      <c r="AI7" s="38">
        <f t="shared" si="1"/>
        <v>0</v>
      </c>
      <c r="AJ7" s="38">
        <f t="shared" si="1"/>
        <v>0</v>
      </c>
      <c r="AK7" s="38">
        <f t="shared" si="1"/>
        <v>0</v>
      </c>
      <c r="AL7" s="38">
        <f t="shared" si="1"/>
        <v>0</v>
      </c>
      <c r="AM7" s="38">
        <f t="shared" si="1"/>
        <v>0</v>
      </c>
      <c r="AN7" s="38">
        <f t="shared" si="1"/>
        <v>0</v>
      </c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40">
        <f>SUM(D7:BC7)</f>
        <v>116</v>
      </c>
      <c r="BE7" s="34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</row>
    <row r="8" spans="1:70" ht="39.75" customHeight="1" thickBot="1" x14ac:dyDescent="0.25">
      <c r="A8" s="168" t="s">
        <v>75</v>
      </c>
      <c r="B8" s="167" t="s">
        <v>133</v>
      </c>
      <c r="C8" s="19" t="s">
        <v>24</v>
      </c>
      <c r="D8" s="40">
        <v>2</v>
      </c>
      <c r="E8" s="40">
        <v>2</v>
      </c>
      <c r="F8" s="40">
        <v>2</v>
      </c>
      <c r="G8" s="40">
        <v>2</v>
      </c>
      <c r="H8" s="40">
        <v>2</v>
      </c>
      <c r="I8" s="40">
        <v>2</v>
      </c>
      <c r="J8" s="40">
        <v>2</v>
      </c>
      <c r="K8" s="40">
        <v>2</v>
      </c>
      <c r="L8" s="40">
        <v>2</v>
      </c>
      <c r="M8" s="40">
        <v>2</v>
      </c>
      <c r="N8" s="40">
        <v>2</v>
      </c>
      <c r="O8" s="40">
        <v>2</v>
      </c>
      <c r="P8" s="153"/>
      <c r="Q8" s="164"/>
      <c r="R8" s="164"/>
      <c r="S8" s="164"/>
      <c r="T8" s="164"/>
      <c r="U8" s="38" t="s">
        <v>39</v>
      </c>
      <c r="V8" s="38" t="s">
        <v>39</v>
      </c>
      <c r="W8" s="44">
        <v>4</v>
      </c>
      <c r="X8" s="44">
        <v>2</v>
      </c>
      <c r="Y8" s="44">
        <v>4</v>
      </c>
      <c r="Z8" s="44">
        <v>2</v>
      </c>
      <c r="AA8" s="44">
        <v>2</v>
      </c>
      <c r="AB8" s="44"/>
      <c r="AC8" s="44"/>
      <c r="AD8" s="44"/>
      <c r="AE8" s="44"/>
      <c r="AF8" s="44"/>
      <c r="AG8" s="44"/>
      <c r="AH8" s="44"/>
      <c r="AI8" s="163"/>
      <c r="AJ8" s="292"/>
      <c r="AK8" s="292"/>
      <c r="AL8" s="292"/>
      <c r="AM8" s="292"/>
      <c r="AN8" s="292"/>
      <c r="AO8" s="289"/>
      <c r="AP8" s="300"/>
      <c r="AQ8" s="300"/>
      <c r="AR8" s="300"/>
      <c r="AS8" s="300"/>
      <c r="AT8" s="300"/>
      <c r="AU8" s="39"/>
      <c r="AV8" s="48"/>
      <c r="AW8" s="48"/>
      <c r="AX8" s="48"/>
      <c r="AY8" s="48"/>
      <c r="AZ8" s="48"/>
      <c r="BA8" s="48"/>
      <c r="BB8" s="48"/>
      <c r="BC8" s="48"/>
      <c r="BD8" s="40">
        <f>SUM(D8:O8,W8:AA8)</f>
        <v>38</v>
      </c>
      <c r="BE8" s="34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</row>
    <row r="9" spans="1:70" ht="41.25" customHeight="1" thickBot="1" x14ac:dyDescent="0.25">
      <c r="A9" s="168" t="s">
        <v>44</v>
      </c>
      <c r="B9" s="167" t="s">
        <v>156</v>
      </c>
      <c r="C9" s="19" t="s">
        <v>24</v>
      </c>
      <c r="D9" s="40">
        <v>2</v>
      </c>
      <c r="E9" s="40">
        <v>2</v>
      </c>
      <c r="F9" s="40">
        <v>2</v>
      </c>
      <c r="G9" s="40">
        <v>2</v>
      </c>
      <c r="H9" s="40">
        <v>2</v>
      </c>
      <c r="I9" s="40">
        <v>2</v>
      </c>
      <c r="J9" s="40">
        <v>2</v>
      </c>
      <c r="K9" s="40">
        <v>2</v>
      </c>
      <c r="L9" s="40">
        <v>2</v>
      </c>
      <c r="M9" s="40">
        <v>2</v>
      </c>
      <c r="N9" s="40">
        <v>2</v>
      </c>
      <c r="O9" s="40">
        <v>2</v>
      </c>
      <c r="P9" s="153"/>
      <c r="Q9" s="164"/>
      <c r="R9" s="164"/>
      <c r="S9" s="164"/>
      <c r="T9" s="164"/>
      <c r="U9" s="38" t="s">
        <v>39</v>
      </c>
      <c r="V9" s="38" t="s">
        <v>39</v>
      </c>
      <c r="W9" s="44">
        <v>2</v>
      </c>
      <c r="X9" s="44">
        <v>4</v>
      </c>
      <c r="Y9" s="44">
        <v>2</v>
      </c>
      <c r="Z9" s="44">
        <v>4</v>
      </c>
      <c r="AA9" s="44">
        <v>2</v>
      </c>
      <c r="AB9" s="44"/>
      <c r="AC9" s="44"/>
      <c r="AD9" s="44"/>
      <c r="AE9" s="44"/>
      <c r="AF9" s="44"/>
      <c r="AG9" s="44"/>
      <c r="AH9" s="44"/>
      <c r="AI9" s="163"/>
      <c r="AJ9" s="292"/>
      <c r="AK9" s="292"/>
      <c r="AL9" s="292"/>
      <c r="AM9" s="292"/>
      <c r="AN9" s="292"/>
      <c r="AO9" s="289"/>
      <c r="AP9" s="300"/>
      <c r="AQ9" s="300"/>
      <c r="AR9" s="300"/>
      <c r="AS9" s="300"/>
      <c r="AT9" s="300"/>
      <c r="AU9" s="39"/>
      <c r="AV9" s="48"/>
      <c r="AW9" s="48"/>
      <c r="AX9" s="48"/>
      <c r="AY9" s="48"/>
      <c r="AZ9" s="48"/>
      <c r="BA9" s="48"/>
      <c r="BB9" s="48"/>
      <c r="BC9" s="48"/>
      <c r="BD9" s="40">
        <f t="shared" ref="BD9" si="2">SUM(D9:BC9)</f>
        <v>38</v>
      </c>
      <c r="BE9" s="34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</row>
    <row r="10" spans="1:70" ht="41.25" customHeight="1" thickBot="1" x14ac:dyDescent="0.25">
      <c r="A10" s="168" t="s">
        <v>159</v>
      </c>
      <c r="B10" s="167" t="s">
        <v>160</v>
      </c>
      <c r="C10" s="19" t="s">
        <v>24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153"/>
      <c r="Q10" s="164"/>
      <c r="R10" s="164"/>
      <c r="S10" s="164"/>
      <c r="T10" s="164"/>
      <c r="U10" s="38" t="s">
        <v>39</v>
      </c>
      <c r="V10" s="38" t="s">
        <v>39</v>
      </c>
      <c r="W10" s="44">
        <v>8</v>
      </c>
      <c r="X10" s="44">
        <v>8</v>
      </c>
      <c r="Y10" s="44">
        <v>8</v>
      </c>
      <c r="Z10" s="44">
        <v>8</v>
      </c>
      <c r="AA10" s="44">
        <v>8</v>
      </c>
      <c r="AB10" s="44"/>
      <c r="AC10" s="44"/>
      <c r="AD10" s="44"/>
      <c r="AE10" s="44"/>
      <c r="AF10" s="44"/>
      <c r="AG10" s="44"/>
      <c r="AH10" s="44"/>
      <c r="AI10" s="163"/>
      <c r="AJ10" s="292"/>
      <c r="AK10" s="292"/>
      <c r="AL10" s="292"/>
      <c r="AM10" s="292"/>
      <c r="AN10" s="292"/>
      <c r="AO10" s="289"/>
      <c r="AP10" s="300"/>
      <c r="AQ10" s="300"/>
      <c r="AR10" s="300"/>
      <c r="AS10" s="300"/>
      <c r="AT10" s="300"/>
      <c r="AU10" s="39"/>
      <c r="AV10" s="48"/>
      <c r="AW10" s="48"/>
      <c r="AX10" s="48"/>
      <c r="AY10" s="48"/>
      <c r="AZ10" s="48"/>
      <c r="BA10" s="48"/>
      <c r="BB10" s="48"/>
      <c r="BC10" s="48"/>
      <c r="BD10" s="40">
        <f>SUM(W10:AA10)</f>
        <v>40</v>
      </c>
      <c r="BE10" s="34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</row>
    <row r="11" spans="1:70" s="3" customFormat="1" ht="22.5" customHeight="1" thickBot="1" x14ac:dyDescent="0.25">
      <c r="A11" s="159" t="s">
        <v>26</v>
      </c>
      <c r="B11" s="160" t="s">
        <v>100</v>
      </c>
      <c r="C11" s="32" t="s">
        <v>24</v>
      </c>
      <c r="D11" s="38">
        <f>D12</f>
        <v>2</v>
      </c>
      <c r="E11" s="38">
        <f t="shared" ref="E11:T11" si="3">E12</f>
        <v>4</v>
      </c>
      <c r="F11" s="38">
        <f t="shared" si="3"/>
        <v>2</v>
      </c>
      <c r="G11" s="38">
        <f t="shared" si="3"/>
        <v>4</v>
      </c>
      <c r="H11" s="38">
        <f t="shared" si="3"/>
        <v>2</v>
      </c>
      <c r="I11" s="38">
        <f t="shared" si="3"/>
        <v>4</v>
      </c>
      <c r="J11" s="38">
        <f t="shared" si="3"/>
        <v>2</v>
      </c>
      <c r="K11" s="38">
        <f t="shared" si="3"/>
        <v>4</v>
      </c>
      <c r="L11" s="38">
        <f t="shared" si="3"/>
        <v>2</v>
      </c>
      <c r="M11" s="38">
        <f t="shared" si="3"/>
        <v>4</v>
      </c>
      <c r="N11" s="38">
        <f t="shared" si="3"/>
        <v>2</v>
      </c>
      <c r="O11" s="38">
        <f>O12</f>
        <v>4</v>
      </c>
      <c r="P11" s="38">
        <f t="shared" si="3"/>
        <v>0</v>
      </c>
      <c r="Q11" s="38">
        <f t="shared" si="3"/>
        <v>0</v>
      </c>
      <c r="R11" s="38">
        <f>S12</f>
        <v>0</v>
      </c>
      <c r="S11" s="38">
        <v>0</v>
      </c>
      <c r="T11" s="38">
        <f t="shared" si="3"/>
        <v>0</v>
      </c>
      <c r="U11" s="38" t="s">
        <v>39</v>
      </c>
      <c r="V11" s="38" t="s">
        <v>39</v>
      </c>
      <c r="W11" s="38">
        <f>W12</f>
        <v>0</v>
      </c>
      <c r="X11" s="38">
        <f t="shared" ref="X11:AT11" si="4">X12</f>
        <v>0</v>
      </c>
      <c r="Y11" s="38">
        <f t="shared" si="4"/>
        <v>0</v>
      </c>
      <c r="Z11" s="38">
        <f t="shared" si="4"/>
        <v>0</v>
      </c>
      <c r="AA11" s="38">
        <f t="shared" si="4"/>
        <v>0</v>
      </c>
      <c r="AB11" s="38">
        <f t="shared" si="4"/>
        <v>0</v>
      </c>
      <c r="AC11" s="38">
        <f t="shared" si="4"/>
        <v>0</v>
      </c>
      <c r="AD11" s="38">
        <f t="shared" si="4"/>
        <v>0</v>
      </c>
      <c r="AE11" s="38">
        <f t="shared" si="4"/>
        <v>0</v>
      </c>
      <c r="AF11" s="38">
        <f t="shared" si="4"/>
        <v>0</v>
      </c>
      <c r="AG11" s="38">
        <f t="shared" si="4"/>
        <v>0</v>
      </c>
      <c r="AH11" s="38">
        <f t="shared" si="4"/>
        <v>0</v>
      </c>
      <c r="AI11" s="38">
        <f t="shared" si="4"/>
        <v>0</v>
      </c>
      <c r="AJ11" s="38">
        <f t="shared" si="4"/>
        <v>0</v>
      </c>
      <c r="AK11" s="38">
        <f t="shared" si="4"/>
        <v>0</v>
      </c>
      <c r="AL11" s="38">
        <f t="shared" si="4"/>
        <v>0</v>
      </c>
      <c r="AM11" s="38">
        <f t="shared" si="4"/>
        <v>0</v>
      </c>
      <c r="AN11" s="38">
        <f t="shared" si="4"/>
        <v>0</v>
      </c>
      <c r="AO11" s="38">
        <f t="shared" si="4"/>
        <v>0</v>
      </c>
      <c r="AP11" s="38">
        <f t="shared" si="4"/>
        <v>0</v>
      </c>
      <c r="AQ11" s="38">
        <f t="shared" si="4"/>
        <v>0</v>
      </c>
      <c r="AR11" s="38">
        <f t="shared" si="4"/>
        <v>0</v>
      </c>
      <c r="AS11" s="38">
        <f t="shared" si="4"/>
        <v>0</v>
      </c>
      <c r="AT11" s="38">
        <f t="shared" si="4"/>
        <v>0</v>
      </c>
      <c r="AU11" s="39"/>
      <c r="AV11" s="48"/>
      <c r="AW11" s="48"/>
      <c r="AX11" s="48"/>
      <c r="AY11" s="48"/>
      <c r="AZ11" s="48"/>
      <c r="BA11" s="48"/>
      <c r="BB11" s="48"/>
      <c r="BC11" s="48"/>
      <c r="BD11" s="40">
        <f>SUM(D11:BC11)</f>
        <v>36</v>
      </c>
      <c r="BE11" s="34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</row>
    <row r="12" spans="1:70" s="4" customFormat="1" ht="43.5" customHeight="1" thickBot="1" x14ac:dyDescent="0.25">
      <c r="A12" s="161" t="s">
        <v>161</v>
      </c>
      <c r="B12" s="169" t="s">
        <v>162</v>
      </c>
      <c r="C12" s="19" t="s">
        <v>24</v>
      </c>
      <c r="D12" s="40">
        <v>2</v>
      </c>
      <c r="E12" s="40">
        <v>4</v>
      </c>
      <c r="F12" s="40">
        <v>2</v>
      </c>
      <c r="G12" s="40">
        <v>4</v>
      </c>
      <c r="H12" s="39">
        <v>2</v>
      </c>
      <c r="I12" s="39">
        <v>4</v>
      </c>
      <c r="J12" s="39">
        <v>2</v>
      </c>
      <c r="K12" s="39">
        <v>4</v>
      </c>
      <c r="L12" s="39">
        <v>2</v>
      </c>
      <c r="M12" s="40">
        <v>4</v>
      </c>
      <c r="N12" s="40">
        <v>2</v>
      </c>
      <c r="O12" s="40">
        <v>4</v>
      </c>
      <c r="P12" s="153"/>
      <c r="Q12" s="164"/>
      <c r="R12" s="285"/>
      <c r="S12" s="286"/>
      <c r="T12" s="164"/>
      <c r="U12" s="38" t="s">
        <v>39</v>
      </c>
      <c r="V12" s="38" t="s">
        <v>39</v>
      </c>
      <c r="W12" s="40"/>
      <c r="X12" s="40"/>
      <c r="Y12" s="39"/>
      <c r="Z12" s="39"/>
      <c r="AA12" s="39"/>
      <c r="AB12" s="39"/>
      <c r="AC12" s="40"/>
      <c r="AD12" s="40"/>
      <c r="AE12" s="40"/>
      <c r="AF12" s="39"/>
      <c r="AG12" s="39"/>
      <c r="AH12" s="39"/>
      <c r="AI12" s="153"/>
      <c r="AJ12" s="164"/>
      <c r="AK12" s="164"/>
      <c r="AL12" s="164"/>
      <c r="AM12" s="164"/>
      <c r="AN12" s="292"/>
      <c r="AO12" s="289"/>
      <c r="AP12" s="300"/>
      <c r="AQ12" s="300"/>
      <c r="AR12" s="300"/>
      <c r="AS12" s="300"/>
      <c r="AT12" s="300"/>
      <c r="AU12" s="39"/>
      <c r="AV12" s="48"/>
      <c r="AW12" s="48"/>
      <c r="AX12" s="48"/>
      <c r="AY12" s="48"/>
      <c r="AZ12" s="48"/>
      <c r="BA12" s="48"/>
      <c r="BB12" s="48"/>
      <c r="BC12" s="48"/>
      <c r="BD12" s="40">
        <f>SUM(D12:BC12)</f>
        <v>36</v>
      </c>
      <c r="BE12" s="34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</row>
    <row r="13" spans="1:70" s="3" customFormat="1" ht="23.25" customHeight="1" thickBot="1" x14ac:dyDescent="0.25">
      <c r="A13" s="159" t="s">
        <v>3</v>
      </c>
      <c r="B13" s="159" t="s">
        <v>27</v>
      </c>
      <c r="C13" s="32" t="s">
        <v>24</v>
      </c>
      <c r="D13" s="38">
        <f>SUM(D14,D20,D26,D29,D33)</f>
        <v>30</v>
      </c>
      <c r="E13" s="38">
        <f t="shared" ref="E13:AN13" si="5">SUM(E14,E20,E26,E29,E33)</f>
        <v>26</v>
      </c>
      <c r="F13" s="38">
        <f t="shared" si="5"/>
        <v>30</v>
      </c>
      <c r="G13" s="38">
        <f t="shared" si="5"/>
        <v>26</v>
      </c>
      <c r="H13" s="38">
        <f t="shared" si="5"/>
        <v>30</v>
      </c>
      <c r="I13" s="38">
        <f t="shared" si="5"/>
        <v>26</v>
      </c>
      <c r="J13" s="38">
        <f t="shared" si="5"/>
        <v>30</v>
      </c>
      <c r="K13" s="38">
        <f t="shared" si="5"/>
        <v>26</v>
      </c>
      <c r="L13" s="38">
        <f t="shared" si="5"/>
        <v>30</v>
      </c>
      <c r="M13" s="38">
        <f t="shared" si="5"/>
        <v>26</v>
      </c>
      <c r="N13" s="38">
        <f t="shared" si="5"/>
        <v>30</v>
      </c>
      <c r="O13" s="38">
        <f t="shared" si="5"/>
        <v>26</v>
      </c>
      <c r="P13" s="38">
        <f t="shared" si="5"/>
        <v>0</v>
      </c>
      <c r="Q13" s="38">
        <f t="shared" si="5"/>
        <v>36</v>
      </c>
      <c r="R13" s="38">
        <f t="shared" si="5"/>
        <v>36</v>
      </c>
      <c r="S13" s="38">
        <f t="shared" si="5"/>
        <v>36</v>
      </c>
      <c r="T13" s="38">
        <f t="shared" si="5"/>
        <v>36</v>
      </c>
      <c r="U13" s="38">
        <f t="shared" si="5"/>
        <v>0</v>
      </c>
      <c r="V13" s="38">
        <f t="shared" si="5"/>
        <v>0</v>
      </c>
      <c r="W13" s="38">
        <f t="shared" si="5"/>
        <v>20</v>
      </c>
      <c r="X13" s="38">
        <f t="shared" si="5"/>
        <v>22</v>
      </c>
      <c r="Y13" s="38">
        <f t="shared" si="5"/>
        <v>20</v>
      </c>
      <c r="Z13" s="38">
        <f t="shared" si="5"/>
        <v>22</v>
      </c>
      <c r="AA13" s="38">
        <f t="shared" si="5"/>
        <v>21</v>
      </c>
      <c r="AB13" s="38">
        <f t="shared" si="5"/>
        <v>36</v>
      </c>
      <c r="AC13" s="38">
        <f t="shared" si="5"/>
        <v>36</v>
      </c>
      <c r="AD13" s="38">
        <f t="shared" si="5"/>
        <v>36</v>
      </c>
      <c r="AE13" s="38">
        <f t="shared" si="5"/>
        <v>36</v>
      </c>
      <c r="AF13" s="38">
        <f t="shared" si="5"/>
        <v>36</v>
      </c>
      <c r="AG13" s="38">
        <f t="shared" si="5"/>
        <v>36</v>
      </c>
      <c r="AH13" s="38">
        <f t="shared" si="5"/>
        <v>36</v>
      </c>
      <c r="AI13" s="38">
        <f t="shared" si="5"/>
        <v>0</v>
      </c>
      <c r="AJ13" s="38">
        <f t="shared" si="5"/>
        <v>36</v>
      </c>
      <c r="AK13" s="38">
        <f t="shared" si="5"/>
        <v>36</v>
      </c>
      <c r="AL13" s="38">
        <f t="shared" si="5"/>
        <v>36</v>
      </c>
      <c r="AM13" s="38">
        <f t="shared" si="5"/>
        <v>36</v>
      </c>
      <c r="AN13" s="38">
        <f t="shared" si="5"/>
        <v>36</v>
      </c>
      <c r="AO13" s="38"/>
      <c r="AP13" s="38"/>
      <c r="AQ13" s="38"/>
      <c r="AR13" s="38"/>
      <c r="AS13" s="38"/>
      <c r="AT13" s="38"/>
      <c r="AU13" s="39"/>
      <c r="AV13" s="48"/>
      <c r="AW13" s="48"/>
      <c r="AX13" s="48"/>
      <c r="AY13" s="48"/>
      <c r="AZ13" s="48"/>
      <c r="BA13" s="48"/>
      <c r="BB13" s="48"/>
      <c r="BC13" s="48"/>
      <c r="BD13" s="40">
        <f t="shared" ref="BD13:BD18" si="6">SUM(D13:BC13)</f>
        <v>1017</v>
      </c>
      <c r="BE13" s="34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</row>
    <row r="14" spans="1:70" ht="37.5" customHeight="1" thickBot="1" x14ac:dyDescent="0.25">
      <c r="A14" s="267" t="s">
        <v>142</v>
      </c>
      <c r="B14" s="269" t="s">
        <v>143</v>
      </c>
      <c r="C14" s="33" t="s">
        <v>24</v>
      </c>
      <c r="D14" s="43">
        <f>SUM(D16,D18,D19)</f>
        <v>10</v>
      </c>
      <c r="E14" s="43">
        <f t="shared" ref="E14:AA14" si="7">SUM(E16,E18,E19)</f>
        <v>10</v>
      </c>
      <c r="F14" s="43">
        <f t="shared" si="7"/>
        <v>10</v>
      </c>
      <c r="G14" s="43">
        <f t="shared" si="7"/>
        <v>10</v>
      </c>
      <c r="H14" s="43">
        <f t="shared" si="7"/>
        <v>10</v>
      </c>
      <c r="I14" s="43">
        <f t="shared" si="7"/>
        <v>10</v>
      </c>
      <c r="J14" s="43">
        <f t="shared" si="7"/>
        <v>10</v>
      </c>
      <c r="K14" s="43">
        <f t="shared" si="7"/>
        <v>10</v>
      </c>
      <c r="L14" s="43">
        <f t="shared" si="7"/>
        <v>10</v>
      </c>
      <c r="M14" s="43">
        <f t="shared" si="7"/>
        <v>10</v>
      </c>
      <c r="N14" s="43">
        <f t="shared" si="7"/>
        <v>10</v>
      </c>
      <c r="O14" s="43">
        <f t="shared" si="7"/>
        <v>10</v>
      </c>
      <c r="P14" s="153">
        <f t="shared" si="7"/>
        <v>0</v>
      </c>
      <c r="Q14" s="164">
        <f t="shared" si="7"/>
        <v>36</v>
      </c>
      <c r="R14" s="164">
        <f t="shared" si="7"/>
        <v>36</v>
      </c>
      <c r="S14" s="164">
        <f t="shared" si="7"/>
        <v>36</v>
      </c>
      <c r="T14" s="164">
        <f t="shared" si="7"/>
        <v>0</v>
      </c>
      <c r="U14" s="38" t="s">
        <v>39</v>
      </c>
      <c r="V14" s="38" t="s">
        <v>39</v>
      </c>
      <c r="W14" s="43">
        <f t="shared" si="7"/>
        <v>0</v>
      </c>
      <c r="X14" s="43">
        <f t="shared" si="7"/>
        <v>0</v>
      </c>
      <c r="Y14" s="43">
        <f t="shared" si="7"/>
        <v>0</v>
      </c>
      <c r="Z14" s="43">
        <f t="shared" si="7"/>
        <v>0</v>
      </c>
      <c r="AA14" s="43">
        <f t="shared" si="7"/>
        <v>0</v>
      </c>
      <c r="AB14" s="43"/>
      <c r="AC14" s="43"/>
      <c r="AD14" s="43"/>
      <c r="AE14" s="43"/>
      <c r="AF14" s="43"/>
      <c r="AG14" s="43"/>
      <c r="AH14" s="43"/>
      <c r="AI14" s="153"/>
      <c r="AJ14" s="164"/>
      <c r="AK14" s="164"/>
      <c r="AL14" s="164"/>
      <c r="AM14" s="164"/>
      <c r="AN14" s="164"/>
      <c r="AO14" s="295"/>
      <c r="AP14" s="300"/>
      <c r="AQ14" s="300"/>
      <c r="AR14" s="300"/>
      <c r="AS14" s="300"/>
      <c r="AT14" s="300"/>
      <c r="AU14" s="39"/>
      <c r="AV14" s="49"/>
      <c r="AW14" s="49"/>
      <c r="AX14" s="49"/>
      <c r="AY14" s="49"/>
      <c r="AZ14" s="49"/>
      <c r="BA14" s="49"/>
      <c r="BB14" s="49"/>
      <c r="BC14" s="49"/>
      <c r="BD14" s="40">
        <f t="shared" si="6"/>
        <v>228</v>
      </c>
      <c r="BE14" s="34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</row>
    <row r="15" spans="1:70" ht="39" customHeight="1" thickBot="1" x14ac:dyDescent="0.25">
      <c r="A15" s="268"/>
      <c r="B15" s="270"/>
      <c r="C15" s="33" t="s">
        <v>25</v>
      </c>
      <c r="D15" s="43">
        <f>D17</f>
        <v>0</v>
      </c>
      <c r="E15" s="43">
        <f t="shared" ref="E15:O15" si="8">E17</f>
        <v>2</v>
      </c>
      <c r="F15" s="43">
        <f t="shared" si="8"/>
        <v>0</v>
      </c>
      <c r="G15" s="43">
        <f t="shared" si="8"/>
        <v>2</v>
      </c>
      <c r="H15" s="43">
        <f t="shared" si="8"/>
        <v>0</v>
      </c>
      <c r="I15" s="43">
        <f t="shared" si="8"/>
        <v>2</v>
      </c>
      <c r="J15" s="43">
        <f t="shared" si="8"/>
        <v>0</v>
      </c>
      <c r="K15" s="43">
        <f t="shared" si="8"/>
        <v>2</v>
      </c>
      <c r="L15" s="43">
        <f t="shared" si="8"/>
        <v>0</v>
      </c>
      <c r="M15" s="43">
        <f t="shared" si="8"/>
        <v>2</v>
      </c>
      <c r="N15" s="43">
        <f t="shared" si="8"/>
        <v>0</v>
      </c>
      <c r="O15" s="43">
        <f t="shared" si="8"/>
        <v>2</v>
      </c>
      <c r="P15" s="153"/>
      <c r="Q15" s="164"/>
      <c r="R15" s="164"/>
      <c r="S15" s="164"/>
      <c r="T15" s="164"/>
      <c r="U15" s="38" t="s">
        <v>39</v>
      </c>
      <c r="V15" s="38" t="s">
        <v>39</v>
      </c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153"/>
      <c r="AJ15" s="164"/>
      <c r="AK15" s="164"/>
      <c r="AL15" s="164"/>
      <c r="AM15" s="164"/>
      <c r="AN15" s="164"/>
      <c r="AO15" s="295"/>
      <c r="AP15" s="300"/>
      <c r="AQ15" s="300"/>
      <c r="AR15" s="300"/>
      <c r="AS15" s="300"/>
      <c r="AT15" s="300"/>
      <c r="AU15" s="39"/>
      <c r="AV15" s="49"/>
      <c r="AW15" s="49"/>
      <c r="AX15" s="49"/>
      <c r="AY15" s="49"/>
      <c r="AZ15" s="49"/>
      <c r="BA15" s="49"/>
      <c r="BB15" s="49"/>
      <c r="BC15" s="49"/>
      <c r="BD15" s="40">
        <f t="shared" si="6"/>
        <v>12</v>
      </c>
      <c r="BE15" s="34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</row>
    <row r="16" spans="1:70" ht="18.75" customHeight="1" thickBot="1" x14ac:dyDescent="0.25">
      <c r="A16" s="265" t="s">
        <v>144</v>
      </c>
      <c r="B16" s="263" t="s">
        <v>145</v>
      </c>
      <c r="C16" s="33" t="s">
        <v>24</v>
      </c>
      <c r="D16" s="39">
        <v>4</v>
      </c>
      <c r="E16" s="39">
        <v>4</v>
      </c>
      <c r="F16" s="39">
        <v>4</v>
      </c>
      <c r="G16" s="39">
        <v>4</v>
      </c>
      <c r="H16" s="39">
        <v>4</v>
      </c>
      <c r="I16" s="39">
        <v>4</v>
      </c>
      <c r="J16" s="39">
        <v>4</v>
      </c>
      <c r="K16" s="39">
        <v>4</v>
      </c>
      <c r="L16" s="39">
        <v>4</v>
      </c>
      <c r="M16" s="39">
        <v>4</v>
      </c>
      <c r="N16" s="39">
        <v>4</v>
      </c>
      <c r="O16" s="39">
        <v>4</v>
      </c>
      <c r="P16" s="153"/>
      <c r="Q16" s="164"/>
      <c r="R16" s="164"/>
      <c r="S16" s="164"/>
      <c r="T16" s="164"/>
      <c r="U16" s="38" t="s">
        <v>39</v>
      </c>
      <c r="V16" s="38" t="s">
        <v>39</v>
      </c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153"/>
      <c r="AJ16" s="164"/>
      <c r="AK16" s="164"/>
      <c r="AL16" s="164"/>
      <c r="AM16" s="164"/>
      <c r="AN16" s="164"/>
      <c r="AO16" s="296"/>
      <c r="AP16" s="301"/>
      <c r="AQ16" s="301"/>
      <c r="AR16" s="301"/>
      <c r="AS16" s="301"/>
      <c r="AT16" s="301"/>
      <c r="AU16" s="48"/>
      <c r="AV16" s="49"/>
      <c r="AW16" s="49"/>
      <c r="AX16" s="49"/>
      <c r="AY16" s="49"/>
      <c r="AZ16" s="49"/>
      <c r="BA16" s="49"/>
      <c r="BB16" s="49"/>
      <c r="BC16" s="49"/>
      <c r="BD16" s="40">
        <f t="shared" si="6"/>
        <v>48</v>
      </c>
      <c r="BE16" s="34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</row>
    <row r="17" spans="1:70" ht="18.75" customHeight="1" thickBot="1" x14ac:dyDescent="0.25">
      <c r="A17" s="266"/>
      <c r="B17" s="264"/>
      <c r="C17" s="33" t="s">
        <v>25</v>
      </c>
      <c r="D17" s="39"/>
      <c r="E17" s="39">
        <v>2</v>
      </c>
      <c r="F17" s="39"/>
      <c r="G17" s="39">
        <v>2</v>
      </c>
      <c r="H17" s="39"/>
      <c r="I17" s="39">
        <v>2</v>
      </c>
      <c r="J17" s="39"/>
      <c r="K17" s="39">
        <v>2</v>
      </c>
      <c r="L17" s="39"/>
      <c r="M17" s="39">
        <v>2</v>
      </c>
      <c r="N17" s="39"/>
      <c r="O17" s="39">
        <v>2</v>
      </c>
      <c r="P17" s="153"/>
      <c r="Q17" s="164"/>
      <c r="R17" s="164"/>
      <c r="S17" s="164"/>
      <c r="T17" s="164"/>
      <c r="U17" s="38" t="s">
        <v>39</v>
      </c>
      <c r="V17" s="38" t="s">
        <v>39</v>
      </c>
      <c r="W17" s="39"/>
      <c r="X17" s="39"/>
      <c r="Y17" s="39"/>
      <c r="Z17" s="39"/>
      <c r="AA17" s="39"/>
      <c r="AB17" s="39"/>
      <c r="AC17" s="48"/>
      <c r="AD17" s="49"/>
      <c r="AE17" s="49"/>
      <c r="AF17" s="49"/>
      <c r="AG17" s="49"/>
      <c r="AH17" s="49"/>
      <c r="AI17" s="154"/>
      <c r="AJ17" s="166"/>
      <c r="AK17" s="166"/>
      <c r="AL17" s="166"/>
      <c r="AM17" s="166"/>
      <c r="AN17" s="165"/>
      <c r="AO17" s="296"/>
      <c r="AP17" s="301"/>
      <c r="AQ17" s="301"/>
      <c r="AR17" s="301"/>
      <c r="AS17" s="301"/>
      <c r="AT17" s="301"/>
      <c r="AU17" s="48"/>
      <c r="AV17" s="49"/>
      <c r="AW17" s="49"/>
      <c r="AX17" s="49"/>
      <c r="AY17" s="49"/>
      <c r="AZ17" s="49"/>
      <c r="BA17" s="49"/>
      <c r="BB17" s="49"/>
      <c r="BC17" s="49"/>
      <c r="BD17" s="40">
        <f t="shared" si="6"/>
        <v>12</v>
      </c>
      <c r="BE17" s="34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</row>
    <row r="18" spans="1:70" ht="18.75" customHeight="1" thickBot="1" x14ac:dyDescent="0.25">
      <c r="A18" s="271" t="s">
        <v>163</v>
      </c>
      <c r="B18" s="272" t="s">
        <v>164</v>
      </c>
      <c r="C18" s="33" t="s">
        <v>24</v>
      </c>
      <c r="D18" s="39">
        <v>6</v>
      </c>
      <c r="E18" s="39">
        <v>6</v>
      </c>
      <c r="F18" s="39">
        <v>6</v>
      </c>
      <c r="G18" s="39">
        <v>6</v>
      </c>
      <c r="H18" s="39">
        <v>6</v>
      </c>
      <c r="I18" s="39">
        <v>6</v>
      </c>
      <c r="J18" s="39">
        <v>6</v>
      </c>
      <c r="K18" s="39">
        <v>6</v>
      </c>
      <c r="L18" s="39">
        <v>6</v>
      </c>
      <c r="M18" s="39">
        <v>6</v>
      </c>
      <c r="N18" s="39">
        <v>6</v>
      </c>
      <c r="O18" s="39">
        <v>6</v>
      </c>
      <c r="P18" s="153"/>
      <c r="Q18" s="164"/>
      <c r="R18" s="164"/>
      <c r="S18" s="164"/>
      <c r="T18" s="164"/>
      <c r="U18" s="38" t="s">
        <v>39</v>
      </c>
      <c r="V18" s="38" t="s">
        <v>39</v>
      </c>
      <c r="W18" s="40"/>
      <c r="X18" s="40"/>
      <c r="Y18" s="39"/>
      <c r="Z18" s="39"/>
      <c r="AA18" s="39"/>
      <c r="AB18" s="39"/>
      <c r="AC18" s="48"/>
      <c r="AD18" s="49"/>
      <c r="AE18" s="49"/>
      <c r="AF18" s="49"/>
      <c r="AG18" s="49"/>
      <c r="AH18" s="49"/>
      <c r="AI18" s="154"/>
      <c r="AJ18" s="166"/>
      <c r="AK18" s="166"/>
      <c r="AL18" s="166"/>
      <c r="AM18" s="166"/>
      <c r="AN18" s="165"/>
      <c r="AO18" s="296"/>
      <c r="AP18" s="301"/>
      <c r="AQ18" s="301"/>
      <c r="AR18" s="301"/>
      <c r="AS18" s="301"/>
      <c r="AT18" s="301"/>
      <c r="AU18" s="48"/>
      <c r="AV18" s="49"/>
      <c r="AW18" s="49"/>
      <c r="AX18" s="49"/>
      <c r="AY18" s="49"/>
      <c r="AZ18" s="49"/>
      <c r="BA18" s="49"/>
      <c r="BB18" s="49"/>
      <c r="BC18" s="49"/>
      <c r="BD18" s="40">
        <f t="shared" si="6"/>
        <v>72</v>
      </c>
      <c r="BE18" s="34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</row>
    <row r="19" spans="1:70" ht="18.75" customHeight="1" thickBot="1" x14ac:dyDescent="0.25">
      <c r="A19" s="271" t="s">
        <v>154</v>
      </c>
      <c r="B19" s="272" t="s">
        <v>155</v>
      </c>
      <c r="C19" s="33" t="s">
        <v>24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153"/>
      <c r="Q19" s="164">
        <v>36</v>
      </c>
      <c r="R19" s="164">
        <v>36</v>
      </c>
      <c r="S19" s="164">
        <v>36</v>
      </c>
      <c r="T19" s="164"/>
      <c r="U19" s="38" t="s">
        <v>39</v>
      </c>
      <c r="V19" s="38" t="s">
        <v>39</v>
      </c>
      <c r="W19" s="40"/>
      <c r="X19" s="40"/>
      <c r="Y19" s="39"/>
      <c r="Z19" s="39"/>
      <c r="AA19" s="39"/>
      <c r="AB19" s="39"/>
      <c r="AC19" s="48"/>
      <c r="AD19" s="49"/>
      <c r="AE19" s="49"/>
      <c r="AF19" s="49"/>
      <c r="AG19" s="49"/>
      <c r="AH19" s="49"/>
      <c r="AI19" s="154"/>
      <c r="AJ19" s="166"/>
      <c r="AK19" s="166"/>
      <c r="AL19" s="166"/>
      <c r="AM19" s="166"/>
      <c r="AN19" s="165"/>
      <c r="AO19" s="296"/>
      <c r="AP19" s="301"/>
      <c r="AQ19" s="301"/>
      <c r="AR19" s="301"/>
      <c r="AS19" s="301"/>
      <c r="AT19" s="301"/>
      <c r="AU19" s="48"/>
      <c r="AV19" s="49"/>
      <c r="AW19" s="49"/>
      <c r="AX19" s="49"/>
      <c r="AY19" s="49"/>
      <c r="AZ19" s="49"/>
      <c r="BA19" s="49"/>
      <c r="BB19" s="49"/>
      <c r="BC19" s="49"/>
      <c r="BD19" s="40">
        <f>SUM(Q19:S19)</f>
        <v>108</v>
      </c>
      <c r="BE19" s="34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</row>
    <row r="20" spans="1:70" s="8" customFormat="1" ht="50.25" customHeight="1" thickBot="1" x14ac:dyDescent="0.25">
      <c r="A20" s="283" t="s">
        <v>165</v>
      </c>
      <c r="B20" s="283" t="s">
        <v>166</v>
      </c>
      <c r="C20" s="33" t="s">
        <v>24</v>
      </c>
      <c r="D20" s="50">
        <f>D22+D23+D25</f>
        <v>16</v>
      </c>
      <c r="E20" s="50">
        <f t="shared" ref="E20:AN20" si="9">E22+E23+E25</f>
        <v>14</v>
      </c>
      <c r="F20" s="50">
        <f t="shared" si="9"/>
        <v>16</v>
      </c>
      <c r="G20" s="50">
        <f t="shared" si="9"/>
        <v>14</v>
      </c>
      <c r="H20" s="50">
        <f t="shared" si="9"/>
        <v>16</v>
      </c>
      <c r="I20" s="50">
        <f t="shared" si="9"/>
        <v>14</v>
      </c>
      <c r="J20" s="50">
        <f t="shared" si="9"/>
        <v>16</v>
      </c>
      <c r="K20" s="50">
        <f t="shared" si="9"/>
        <v>14</v>
      </c>
      <c r="L20" s="50">
        <f t="shared" si="9"/>
        <v>16</v>
      </c>
      <c r="M20" s="50">
        <f t="shared" si="9"/>
        <v>14</v>
      </c>
      <c r="N20" s="50">
        <f t="shared" si="9"/>
        <v>16</v>
      </c>
      <c r="O20" s="50">
        <f t="shared" si="9"/>
        <v>14</v>
      </c>
      <c r="P20" s="172">
        <f t="shared" si="9"/>
        <v>0</v>
      </c>
      <c r="Q20" s="287">
        <f t="shared" si="9"/>
        <v>0</v>
      </c>
      <c r="R20" s="287">
        <f t="shared" si="9"/>
        <v>0</v>
      </c>
      <c r="S20" s="287">
        <f t="shared" si="9"/>
        <v>0</v>
      </c>
      <c r="T20" s="287">
        <f t="shared" si="9"/>
        <v>36</v>
      </c>
      <c r="U20" s="38" t="s">
        <v>39</v>
      </c>
      <c r="V20" s="38" t="s">
        <v>39</v>
      </c>
      <c r="W20" s="50">
        <f t="shared" si="9"/>
        <v>14</v>
      </c>
      <c r="X20" s="50">
        <f t="shared" si="9"/>
        <v>14</v>
      </c>
      <c r="Y20" s="50">
        <f t="shared" si="9"/>
        <v>14</v>
      </c>
      <c r="Z20" s="50">
        <f t="shared" si="9"/>
        <v>14</v>
      </c>
      <c r="AA20" s="50">
        <f t="shared" si="9"/>
        <v>14</v>
      </c>
      <c r="AB20" s="50">
        <f t="shared" si="9"/>
        <v>0</v>
      </c>
      <c r="AC20" s="50">
        <f t="shared" si="9"/>
        <v>0</v>
      </c>
      <c r="AD20" s="50">
        <f t="shared" si="9"/>
        <v>0</v>
      </c>
      <c r="AE20" s="50">
        <f t="shared" si="9"/>
        <v>0</v>
      </c>
      <c r="AF20" s="50">
        <f t="shared" si="9"/>
        <v>0</v>
      </c>
      <c r="AG20" s="50">
        <f t="shared" si="9"/>
        <v>0</v>
      </c>
      <c r="AH20" s="50">
        <f t="shared" si="9"/>
        <v>0</v>
      </c>
      <c r="AI20" s="172">
        <f t="shared" si="9"/>
        <v>0</v>
      </c>
      <c r="AJ20" s="287">
        <f t="shared" si="9"/>
        <v>36</v>
      </c>
      <c r="AK20" s="287">
        <f t="shared" si="9"/>
        <v>0</v>
      </c>
      <c r="AL20" s="287">
        <f t="shared" si="9"/>
        <v>0</v>
      </c>
      <c r="AM20" s="287">
        <f t="shared" si="9"/>
        <v>0</v>
      </c>
      <c r="AN20" s="287">
        <f t="shared" si="9"/>
        <v>0</v>
      </c>
      <c r="AO20" s="297"/>
      <c r="AP20" s="302"/>
      <c r="AQ20" s="302"/>
      <c r="AR20" s="302"/>
      <c r="AS20" s="302"/>
      <c r="AT20" s="302"/>
      <c r="AU20" s="171"/>
      <c r="AV20" s="49"/>
      <c r="AW20" s="49"/>
      <c r="AX20" s="49"/>
      <c r="AY20" s="49"/>
      <c r="AZ20" s="49"/>
      <c r="BA20" s="49"/>
      <c r="BB20" s="49"/>
      <c r="BC20" s="49"/>
      <c r="BD20" s="60">
        <f t="shared" ref="BD20:BD25" si="10">SUM(D20:BC20)</f>
        <v>322</v>
      </c>
      <c r="BE20" s="34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</row>
    <row r="21" spans="1:70" s="282" customFormat="1" ht="29.25" customHeight="1" thickBot="1" x14ac:dyDescent="0.25">
      <c r="A21" s="284"/>
      <c r="B21" s="284"/>
      <c r="C21" s="33" t="s">
        <v>25</v>
      </c>
      <c r="D21" s="43">
        <f>D24</f>
        <v>0</v>
      </c>
      <c r="E21" s="43">
        <f t="shared" ref="E21:N21" si="11">E24</f>
        <v>0</v>
      </c>
      <c r="F21" s="43">
        <f t="shared" si="11"/>
        <v>0</v>
      </c>
      <c r="G21" s="43">
        <f t="shared" si="11"/>
        <v>0</v>
      </c>
      <c r="H21" s="43">
        <f t="shared" si="11"/>
        <v>0</v>
      </c>
      <c r="I21" s="43">
        <f t="shared" si="11"/>
        <v>0</v>
      </c>
      <c r="J21" s="43">
        <f t="shared" si="11"/>
        <v>0</v>
      </c>
      <c r="K21" s="43">
        <f t="shared" si="11"/>
        <v>0</v>
      </c>
      <c r="L21" s="43">
        <f t="shared" si="11"/>
        <v>0</v>
      </c>
      <c r="M21" s="43">
        <f t="shared" si="11"/>
        <v>0</v>
      </c>
      <c r="N21" s="43">
        <f t="shared" si="11"/>
        <v>0</v>
      </c>
      <c r="O21" s="43">
        <f>O24</f>
        <v>0</v>
      </c>
      <c r="P21" s="153"/>
      <c r="Q21" s="164"/>
      <c r="R21" s="164"/>
      <c r="S21" s="164"/>
      <c r="T21" s="164"/>
      <c r="U21" s="38" t="s">
        <v>39</v>
      </c>
      <c r="V21" s="38" t="s">
        <v>39</v>
      </c>
      <c r="W21" s="43">
        <f>W24</f>
        <v>2</v>
      </c>
      <c r="X21" s="43">
        <f t="shared" ref="X21:AA21" si="12">X24</f>
        <v>0</v>
      </c>
      <c r="Y21" s="43">
        <f t="shared" si="12"/>
        <v>2</v>
      </c>
      <c r="Z21" s="43">
        <f t="shared" si="12"/>
        <v>0</v>
      </c>
      <c r="AA21" s="43">
        <f t="shared" si="12"/>
        <v>3</v>
      </c>
      <c r="AB21" s="43"/>
      <c r="AC21" s="43"/>
      <c r="AD21" s="43"/>
      <c r="AE21" s="43"/>
      <c r="AF21" s="43"/>
      <c r="AG21" s="43"/>
      <c r="AH21" s="43"/>
      <c r="AI21" s="153"/>
      <c r="AJ21" s="164"/>
      <c r="AK21" s="164"/>
      <c r="AL21" s="164"/>
      <c r="AM21" s="164"/>
      <c r="AN21" s="164"/>
      <c r="AO21" s="295"/>
      <c r="AP21" s="300"/>
      <c r="AQ21" s="300"/>
      <c r="AR21" s="300"/>
      <c r="AS21" s="300"/>
      <c r="AT21" s="300"/>
      <c r="AU21" s="39"/>
      <c r="AV21" s="49"/>
      <c r="AW21" s="49"/>
      <c r="AX21" s="49"/>
      <c r="AY21" s="49"/>
      <c r="AZ21" s="49"/>
      <c r="BA21" s="49"/>
      <c r="BB21" s="49"/>
      <c r="BC21" s="49"/>
      <c r="BD21" s="60">
        <f>SUM(W21:AA21)</f>
        <v>7</v>
      </c>
      <c r="BE21" s="34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</row>
    <row r="22" spans="1:70" s="76" customFormat="1" ht="35.25" customHeight="1" thickBot="1" x14ac:dyDescent="0.25">
      <c r="A22" s="37" t="s">
        <v>167</v>
      </c>
      <c r="B22" s="37" t="s">
        <v>168</v>
      </c>
      <c r="C22" s="125" t="s">
        <v>24</v>
      </c>
      <c r="D22" s="40">
        <v>10</v>
      </c>
      <c r="E22" s="40">
        <v>10</v>
      </c>
      <c r="F22" s="40">
        <v>10</v>
      </c>
      <c r="G22" s="40">
        <v>10</v>
      </c>
      <c r="H22" s="40">
        <v>10</v>
      </c>
      <c r="I22" s="40">
        <v>10</v>
      </c>
      <c r="J22" s="40">
        <v>10</v>
      </c>
      <c r="K22" s="40">
        <v>10</v>
      </c>
      <c r="L22" s="40">
        <v>10</v>
      </c>
      <c r="M22" s="40">
        <v>10</v>
      </c>
      <c r="N22" s="40">
        <v>10</v>
      </c>
      <c r="O22" s="40">
        <v>10</v>
      </c>
      <c r="P22" s="153"/>
      <c r="Q22" s="164"/>
      <c r="R22" s="164"/>
      <c r="S22" s="164"/>
      <c r="T22" s="164"/>
      <c r="U22" s="38" t="s">
        <v>39</v>
      </c>
      <c r="V22" s="38" t="s">
        <v>39</v>
      </c>
      <c r="W22" s="40"/>
      <c r="X22" s="39"/>
      <c r="Y22" s="39"/>
      <c r="Z22" s="39"/>
      <c r="AA22" s="39"/>
      <c r="AB22" s="39"/>
      <c r="AC22" s="126"/>
      <c r="AD22" s="126"/>
      <c r="AE22" s="126"/>
      <c r="AF22" s="49"/>
      <c r="AG22" s="49"/>
      <c r="AH22" s="49"/>
      <c r="AI22" s="154"/>
      <c r="AJ22" s="166"/>
      <c r="AK22" s="166"/>
      <c r="AL22" s="166"/>
      <c r="AM22" s="166"/>
      <c r="AN22" s="165"/>
      <c r="AO22" s="296"/>
      <c r="AP22" s="301"/>
      <c r="AQ22" s="301"/>
      <c r="AR22" s="301"/>
      <c r="AS22" s="301"/>
      <c r="AT22" s="301"/>
      <c r="AU22" s="49"/>
      <c r="AV22" s="49"/>
      <c r="AW22" s="49"/>
      <c r="AX22" s="49"/>
      <c r="AY22" s="49"/>
      <c r="AZ22" s="49"/>
      <c r="BA22" s="49"/>
      <c r="BB22" s="49"/>
      <c r="BC22" s="49"/>
      <c r="BD22" s="60">
        <f>SUM(D22:O22)</f>
        <v>120</v>
      </c>
      <c r="BE22" s="74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</row>
    <row r="23" spans="1:70" s="5" customFormat="1" ht="22.5" customHeight="1" thickBot="1" x14ac:dyDescent="0.25">
      <c r="A23" s="273" t="s">
        <v>169</v>
      </c>
      <c r="B23" s="309" t="s">
        <v>170</v>
      </c>
      <c r="C23" s="19" t="s">
        <v>24</v>
      </c>
      <c r="D23" s="39">
        <v>6</v>
      </c>
      <c r="E23" s="39">
        <v>4</v>
      </c>
      <c r="F23" s="39">
        <v>6</v>
      </c>
      <c r="G23" s="39">
        <v>4</v>
      </c>
      <c r="H23" s="39">
        <v>6</v>
      </c>
      <c r="I23" s="39">
        <v>4</v>
      </c>
      <c r="J23" s="39">
        <v>6</v>
      </c>
      <c r="K23" s="39">
        <v>4</v>
      </c>
      <c r="L23" s="39">
        <v>6</v>
      </c>
      <c r="M23" s="39">
        <v>4</v>
      </c>
      <c r="N23" s="39">
        <v>6</v>
      </c>
      <c r="O23" s="39">
        <v>4</v>
      </c>
      <c r="P23" s="153"/>
      <c r="Q23" s="164"/>
      <c r="R23" s="164"/>
      <c r="S23" s="164"/>
      <c r="T23" s="164"/>
      <c r="U23" s="38" t="s">
        <v>39</v>
      </c>
      <c r="V23" s="38" t="s">
        <v>39</v>
      </c>
      <c r="W23" s="40">
        <v>14</v>
      </c>
      <c r="X23" s="39">
        <v>14</v>
      </c>
      <c r="Y23" s="39">
        <v>14</v>
      </c>
      <c r="Z23" s="39">
        <v>14</v>
      </c>
      <c r="AA23" s="39">
        <v>14</v>
      </c>
      <c r="AB23" s="39"/>
      <c r="AC23" s="49"/>
      <c r="AD23" s="49"/>
      <c r="AE23" s="49"/>
      <c r="AF23" s="49"/>
      <c r="AG23" s="49"/>
      <c r="AH23" s="49"/>
      <c r="AI23" s="154"/>
      <c r="AJ23" s="166"/>
      <c r="AK23" s="166"/>
      <c r="AL23" s="166"/>
      <c r="AM23" s="166"/>
      <c r="AN23" s="165"/>
      <c r="AO23" s="296"/>
      <c r="AP23" s="301"/>
      <c r="AQ23" s="301"/>
      <c r="AR23" s="301"/>
      <c r="AS23" s="301"/>
      <c r="AT23" s="301"/>
      <c r="AU23" s="49"/>
      <c r="AV23" s="49"/>
      <c r="AW23" s="49"/>
      <c r="AX23" s="49"/>
      <c r="AY23" s="49"/>
      <c r="AZ23" s="49"/>
      <c r="BA23" s="49"/>
      <c r="BB23" s="49"/>
      <c r="BC23" s="49"/>
      <c r="BD23" s="60">
        <f t="shared" si="10"/>
        <v>130</v>
      </c>
      <c r="BE23" s="34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</row>
    <row r="24" spans="1:70" s="35" customFormat="1" ht="22.5" customHeight="1" thickBot="1" x14ac:dyDescent="0.25">
      <c r="A24" s="274"/>
      <c r="B24" s="310"/>
      <c r="C24" s="33" t="s">
        <v>25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153"/>
      <c r="Q24" s="164"/>
      <c r="R24" s="164"/>
      <c r="S24" s="164"/>
      <c r="T24" s="164"/>
      <c r="U24" s="38" t="s">
        <v>39</v>
      </c>
      <c r="V24" s="38" t="s">
        <v>39</v>
      </c>
      <c r="W24" s="40">
        <v>2</v>
      </c>
      <c r="X24" s="39"/>
      <c r="Y24" s="39">
        <v>2</v>
      </c>
      <c r="Z24" s="39"/>
      <c r="AA24" s="39">
        <v>3</v>
      </c>
      <c r="AB24" s="39"/>
      <c r="AC24" s="49"/>
      <c r="AD24" s="49"/>
      <c r="AE24" s="49"/>
      <c r="AF24" s="49"/>
      <c r="AG24" s="49"/>
      <c r="AH24" s="49"/>
      <c r="AI24" s="154"/>
      <c r="AJ24" s="166"/>
      <c r="AK24" s="166"/>
      <c r="AL24" s="166"/>
      <c r="AM24" s="166"/>
      <c r="AN24" s="165"/>
      <c r="AO24" s="296"/>
      <c r="AP24" s="301"/>
      <c r="AQ24" s="301"/>
      <c r="AR24" s="301"/>
      <c r="AS24" s="301"/>
      <c r="AT24" s="301"/>
      <c r="AU24" s="49"/>
      <c r="AV24" s="49"/>
      <c r="AW24" s="49"/>
      <c r="AX24" s="49"/>
      <c r="AY24" s="49"/>
      <c r="AZ24" s="49"/>
      <c r="BA24" s="49"/>
      <c r="BB24" s="49"/>
      <c r="BC24" s="49"/>
      <c r="BD24" s="60">
        <f>SUM(W24:AA24)</f>
        <v>7</v>
      </c>
      <c r="BE24" s="34"/>
    </row>
    <row r="25" spans="1:70" s="35" customFormat="1" ht="22.5" customHeight="1" thickBot="1" x14ac:dyDescent="0.25">
      <c r="A25" s="170" t="s">
        <v>171</v>
      </c>
      <c r="B25" s="178" t="s">
        <v>155</v>
      </c>
      <c r="C25" s="19" t="s">
        <v>24</v>
      </c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2"/>
      <c r="Q25" s="287"/>
      <c r="R25" s="287"/>
      <c r="S25" s="287"/>
      <c r="T25" s="287">
        <v>36</v>
      </c>
      <c r="U25" s="38" t="s">
        <v>39</v>
      </c>
      <c r="V25" s="38" t="s">
        <v>39</v>
      </c>
      <c r="W25" s="173"/>
      <c r="X25" s="171"/>
      <c r="Y25" s="171"/>
      <c r="Z25" s="171"/>
      <c r="AA25" s="171"/>
      <c r="AB25" s="171"/>
      <c r="AC25" s="174"/>
      <c r="AD25" s="174"/>
      <c r="AE25" s="174"/>
      <c r="AF25" s="174"/>
      <c r="AG25" s="174"/>
      <c r="AH25" s="174"/>
      <c r="AI25" s="290"/>
      <c r="AJ25" s="177">
        <v>36</v>
      </c>
      <c r="AK25" s="177"/>
      <c r="AL25" s="177"/>
      <c r="AM25" s="177"/>
      <c r="AN25" s="305"/>
      <c r="AO25" s="298"/>
      <c r="AP25" s="303"/>
      <c r="AQ25" s="303"/>
      <c r="AR25" s="303"/>
      <c r="AS25" s="303"/>
      <c r="AT25" s="303"/>
      <c r="AU25" s="174"/>
      <c r="AV25" s="49"/>
      <c r="AW25" s="49"/>
      <c r="AX25" s="49"/>
      <c r="AY25" s="49"/>
      <c r="AZ25" s="49"/>
      <c r="BA25" s="49"/>
      <c r="BB25" s="49"/>
      <c r="BC25" s="49"/>
      <c r="BD25" s="60">
        <f t="shared" si="10"/>
        <v>72</v>
      </c>
      <c r="BE25" s="34"/>
    </row>
    <row r="26" spans="1:70" s="35" customFormat="1" ht="105.75" customHeight="1" thickBot="1" x14ac:dyDescent="0.25">
      <c r="A26" s="73" t="s">
        <v>68</v>
      </c>
      <c r="B26" s="73" t="s">
        <v>99</v>
      </c>
      <c r="C26" s="33" t="s">
        <v>24</v>
      </c>
      <c r="D26" s="276">
        <f>SUM(D27,D28)</f>
        <v>0</v>
      </c>
      <c r="E26" s="276">
        <f t="shared" ref="E26:AH26" si="13">SUM(E27,E28)</f>
        <v>0</v>
      </c>
      <c r="F26" s="276">
        <f t="shared" si="13"/>
        <v>0</v>
      </c>
      <c r="G26" s="276">
        <f t="shared" si="13"/>
        <v>0</v>
      </c>
      <c r="H26" s="276">
        <f t="shared" si="13"/>
        <v>0</v>
      </c>
      <c r="I26" s="276">
        <f t="shared" si="13"/>
        <v>0</v>
      </c>
      <c r="J26" s="276">
        <f t="shared" si="13"/>
        <v>0</v>
      </c>
      <c r="K26" s="276">
        <f t="shared" si="13"/>
        <v>0</v>
      </c>
      <c r="L26" s="276">
        <f t="shared" si="13"/>
        <v>0</v>
      </c>
      <c r="M26" s="276">
        <f t="shared" si="13"/>
        <v>0</v>
      </c>
      <c r="N26" s="276">
        <f t="shared" si="13"/>
        <v>0</v>
      </c>
      <c r="O26" s="276">
        <f t="shared" si="13"/>
        <v>0</v>
      </c>
      <c r="P26" s="277">
        <f t="shared" si="13"/>
        <v>0</v>
      </c>
      <c r="Q26" s="288">
        <f t="shared" si="13"/>
        <v>0</v>
      </c>
      <c r="R26" s="288">
        <f t="shared" si="13"/>
        <v>0</v>
      </c>
      <c r="S26" s="288">
        <f t="shared" si="13"/>
        <v>0</v>
      </c>
      <c r="T26" s="288">
        <f t="shared" si="13"/>
        <v>0</v>
      </c>
      <c r="U26" s="38" t="s">
        <v>39</v>
      </c>
      <c r="V26" s="38" t="s">
        <v>39</v>
      </c>
      <c r="W26" s="276">
        <f t="shared" si="13"/>
        <v>0</v>
      </c>
      <c r="X26" s="276">
        <f t="shared" si="13"/>
        <v>0</v>
      </c>
      <c r="Y26" s="276">
        <f t="shared" si="13"/>
        <v>0</v>
      </c>
      <c r="Z26" s="276">
        <f t="shared" si="13"/>
        <v>0</v>
      </c>
      <c r="AA26" s="276">
        <f t="shared" si="13"/>
        <v>0</v>
      </c>
      <c r="AB26" s="276">
        <f t="shared" si="13"/>
        <v>0</v>
      </c>
      <c r="AC26" s="276">
        <f t="shared" si="13"/>
        <v>36</v>
      </c>
      <c r="AD26" s="276">
        <f t="shared" si="13"/>
        <v>36</v>
      </c>
      <c r="AE26" s="276">
        <f t="shared" si="13"/>
        <v>36</v>
      </c>
      <c r="AF26" s="276">
        <f t="shared" si="13"/>
        <v>36</v>
      </c>
      <c r="AG26" s="276">
        <f t="shared" si="13"/>
        <v>36</v>
      </c>
      <c r="AH26" s="276">
        <f t="shared" si="13"/>
        <v>36</v>
      </c>
      <c r="AI26" s="291"/>
      <c r="AJ26" s="280"/>
      <c r="AK26" s="280"/>
      <c r="AL26" s="280"/>
      <c r="AM26" s="280"/>
      <c r="AN26" s="306"/>
      <c r="AO26" s="299"/>
      <c r="AP26" s="304"/>
      <c r="AQ26" s="304"/>
      <c r="AR26" s="304"/>
      <c r="AS26" s="304"/>
      <c r="AT26" s="304"/>
      <c r="AU26" s="279"/>
      <c r="AV26" s="293"/>
      <c r="AW26" s="312"/>
      <c r="AX26" s="279"/>
      <c r="AY26" s="279"/>
      <c r="AZ26" s="279"/>
      <c r="BA26" s="279"/>
      <c r="BB26" s="279"/>
      <c r="BC26" s="279"/>
      <c r="BD26" s="59">
        <f>SUM(AC26:AH26)</f>
        <v>216</v>
      </c>
      <c r="BE26" s="34"/>
    </row>
    <row r="27" spans="1:70" s="35" customFormat="1" ht="45" customHeight="1" thickBot="1" x14ac:dyDescent="0.25">
      <c r="A27" s="37" t="s">
        <v>182</v>
      </c>
      <c r="B27" s="37" t="s">
        <v>172</v>
      </c>
      <c r="C27" s="125" t="s">
        <v>24</v>
      </c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7"/>
      <c r="Q27" s="288"/>
      <c r="R27" s="288"/>
      <c r="S27" s="288"/>
      <c r="T27" s="288"/>
      <c r="U27" s="38" t="s">
        <v>39</v>
      </c>
      <c r="V27" s="38" t="s">
        <v>39</v>
      </c>
      <c r="W27" s="278"/>
      <c r="X27" s="276"/>
      <c r="Y27" s="276"/>
      <c r="Z27" s="276"/>
      <c r="AA27" s="276"/>
      <c r="AB27" s="276"/>
      <c r="AC27" s="279">
        <v>36</v>
      </c>
      <c r="AD27" s="279">
        <v>36</v>
      </c>
      <c r="AE27" s="279"/>
      <c r="AF27" s="279"/>
      <c r="AG27" s="279"/>
      <c r="AH27" s="279"/>
      <c r="AI27" s="291"/>
      <c r="AJ27" s="280"/>
      <c r="AK27" s="280"/>
      <c r="AL27" s="280"/>
      <c r="AM27" s="280"/>
      <c r="AN27" s="306"/>
      <c r="AO27" s="299"/>
      <c r="AP27" s="304"/>
      <c r="AQ27" s="304"/>
      <c r="AR27" s="304"/>
      <c r="AS27" s="304"/>
      <c r="AT27" s="304"/>
      <c r="AU27" s="279"/>
      <c r="AV27" s="293"/>
      <c r="AW27" s="313"/>
      <c r="AX27" s="293"/>
      <c r="AY27" s="293"/>
      <c r="AZ27" s="293"/>
      <c r="BA27" s="293"/>
      <c r="BB27" s="293"/>
      <c r="BC27" s="293"/>
      <c r="BD27" s="281">
        <f>SUM(AC27:AD27)</f>
        <v>72</v>
      </c>
      <c r="BE27" s="34"/>
    </row>
    <row r="28" spans="1:70" s="35" customFormat="1" ht="22.5" customHeight="1" thickBot="1" x14ac:dyDescent="0.25">
      <c r="A28" s="72" t="s">
        <v>71</v>
      </c>
      <c r="B28" s="36" t="s">
        <v>34</v>
      </c>
      <c r="C28" s="19" t="s">
        <v>24</v>
      </c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7"/>
      <c r="Q28" s="288"/>
      <c r="R28" s="288"/>
      <c r="S28" s="288"/>
      <c r="T28" s="288"/>
      <c r="U28" s="38" t="s">
        <v>39</v>
      </c>
      <c r="V28" s="38" t="s">
        <v>39</v>
      </c>
      <c r="W28" s="278"/>
      <c r="X28" s="276"/>
      <c r="Y28" s="276"/>
      <c r="Z28" s="276"/>
      <c r="AA28" s="276"/>
      <c r="AB28" s="276"/>
      <c r="AC28" s="279"/>
      <c r="AD28" s="279"/>
      <c r="AE28" s="279">
        <v>36</v>
      </c>
      <c r="AF28" s="279">
        <v>36</v>
      </c>
      <c r="AG28" s="279">
        <v>36</v>
      </c>
      <c r="AH28" s="279">
        <v>36</v>
      </c>
      <c r="AI28" s="291"/>
      <c r="AJ28" s="280"/>
      <c r="AK28" s="280"/>
      <c r="AL28" s="280"/>
      <c r="AM28" s="280"/>
      <c r="AN28" s="306"/>
      <c r="AO28" s="299"/>
      <c r="AP28" s="304"/>
      <c r="AQ28" s="304"/>
      <c r="AR28" s="304"/>
      <c r="AS28" s="304"/>
      <c r="AT28" s="304"/>
      <c r="AU28" s="279"/>
      <c r="AV28" s="293"/>
      <c r="AW28" s="313"/>
      <c r="AX28" s="293"/>
      <c r="AY28" s="293"/>
      <c r="AZ28" s="293"/>
      <c r="BA28" s="293"/>
      <c r="BB28" s="293"/>
      <c r="BC28" s="293"/>
      <c r="BD28" s="59">
        <f>SUM(AE28:AH28)</f>
        <v>144</v>
      </c>
      <c r="BE28" s="34"/>
    </row>
    <row r="29" spans="1:70" s="35" customFormat="1" ht="45" customHeight="1" thickBot="1" x14ac:dyDescent="0.25">
      <c r="A29" s="37" t="s">
        <v>175</v>
      </c>
      <c r="B29" s="311" t="s">
        <v>179</v>
      </c>
      <c r="C29" s="19" t="s">
        <v>24</v>
      </c>
      <c r="D29" s="276">
        <f>SUM(D30:D32)</f>
        <v>4</v>
      </c>
      <c r="E29" s="276">
        <f t="shared" ref="E29:AH29" si="14">SUM(E30:E32)</f>
        <v>2</v>
      </c>
      <c r="F29" s="276">
        <f t="shared" si="14"/>
        <v>4</v>
      </c>
      <c r="G29" s="276">
        <f t="shared" si="14"/>
        <v>2</v>
      </c>
      <c r="H29" s="276">
        <f t="shared" si="14"/>
        <v>4</v>
      </c>
      <c r="I29" s="276">
        <f t="shared" si="14"/>
        <v>2</v>
      </c>
      <c r="J29" s="276">
        <f t="shared" si="14"/>
        <v>4</v>
      </c>
      <c r="K29" s="276">
        <f t="shared" si="14"/>
        <v>2</v>
      </c>
      <c r="L29" s="276">
        <f t="shared" si="14"/>
        <v>4</v>
      </c>
      <c r="M29" s="276">
        <f t="shared" si="14"/>
        <v>2</v>
      </c>
      <c r="N29" s="276">
        <f t="shared" si="14"/>
        <v>4</v>
      </c>
      <c r="O29" s="276">
        <f t="shared" si="14"/>
        <v>2</v>
      </c>
      <c r="P29" s="277">
        <f t="shared" si="14"/>
        <v>0</v>
      </c>
      <c r="Q29" s="288">
        <f t="shared" si="14"/>
        <v>0</v>
      </c>
      <c r="R29" s="288">
        <f t="shared" si="14"/>
        <v>0</v>
      </c>
      <c r="S29" s="288">
        <f t="shared" si="14"/>
        <v>0</v>
      </c>
      <c r="T29" s="288">
        <f t="shared" si="14"/>
        <v>0</v>
      </c>
      <c r="U29" s="38" t="s">
        <v>39</v>
      </c>
      <c r="V29" s="38" t="s">
        <v>39</v>
      </c>
      <c r="W29" s="276">
        <f t="shared" si="14"/>
        <v>6</v>
      </c>
      <c r="X29" s="276">
        <f t="shared" si="14"/>
        <v>8</v>
      </c>
      <c r="Y29" s="276">
        <f t="shared" si="14"/>
        <v>6</v>
      </c>
      <c r="Z29" s="276">
        <f t="shared" si="14"/>
        <v>8</v>
      </c>
      <c r="AA29" s="276">
        <f t="shared" si="14"/>
        <v>7</v>
      </c>
      <c r="AB29" s="276">
        <f t="shared" si="14"/>
        <v>36</v>
      </c>
      <c r="AC29" s="276">
        <f t="shared" si="14"/>
        <v>0</v>
      </c>
      <c r="AD29" s="276">
        <f t="shared" si="14"/>
        <v>0</v>
      </c>
      <c r="AE29" s="276">
        <f t="shared" si="14"/>
        <v>0</v>
      </c>
      <c r="AF29" s="276">
        <f t="shared" si="14"/>
        <v>0</v>
      </c>
      <c r="AG29" s="276">
        <f t="shared" si="14"/>
        <v>0</v>
      </c>
      <c r="AH29" s="276">
        <f t="shared" si="14"/>
        <v>0</v>
      </c>
      <c r="AI29" s="291"/>
      <c r="AJ29" s="280"/>
      <c r="AK29" s="280"/>
      <c r="AL29" s="280"/>
      <c r="AM29" s="280"/>
      <c r="AN29" s="306"/>
      <c r="AO29" s="299"/>
      <c r="AP29" s="304"/>
      <c r="AQ29" s="304"/>
      <c r="AR29" s="304"/>
      <c r="AS29" s="304"/>
      <c r="AT29" s="304"/>
      <c r="AU29" s="279"/>
      <c r="AV29" s="293"/>
      <c r="AW29" s="313"/>
      <c r="AX29" s="293"/>
      <c r="AY29" s="293"/>
      <c r="AZ29" s="293"/>
      <c r="BA29" s="293"/>
      <c r="BB29" s="293"/>
      <c r="BC29" s="293"/>
      <c r="BD29" s="281">
        <f>SUM(D29:T29,W29:AH29)</f>
        <v>107</v>
      </c>
      <c r="BE29" s="34"/>
    </row>
    <row r="30" spans="1:70" s="35" customFormat="1" ht="46.5" customHeight="1" thickBot="1" x14ac:dyDescent="0.25">
      <c r="A30" s="37" t="s">
        <v>177</v>
      </c>
      <c r="B30" s="311" t="s">
        <v>180</v>
      </c>
      <c r="C30" s="19" t="s">
        <v>24</v>
      </c>
      <c r="D30" s="276">
        <v>4</v>
      </c>
      <c r="E30" s="276">
        <v>2</v>
      </c>
      <c r="F30" s="276">
        <v>4</v>
      </c>
      <c r="G30" s="276">
        <v>2</v>
      </c>
      <c r="H30" s="276">
        <v>4</v>
      </c>
      <c r="I30" s="276">
        <v>2</v>
      </c>
      <c r="J30" s="276">
        <v>4</v>
      </c>
      <c r="K30" s="276">
        <v>2</v>
      </c>
      <c r="L30" s="276">
        <v>4</v>
      </c>
      <c r="M30" s="276">
        <v>2</v>
      </c>
      <c r="N30" s="276">
        <v>4</v>
      </c>
      <c r="O30" s="276">
        <v>2</v>
      </c>
      <c r="P30" s="277"/>
      <c r="Q30" s="288"/>
      <c r="R30" s="288"/>
      <c r="S30" s="288"/>
      <c r="T30" s="288"/>
      <c r="U30" s="38" t="s">
        <v>39</v>
      </c>
      <c r="V30" s="38" t="s">
        <v>39</v>
      </c>
      <c r="W30" s="278"/>
      <c r="X30" s="276"/>
      <c r="Y30" s="276"/>
      <c r="Z30" s="276"/>
      <c r="AA30" s="276"/>
      <c r="AB30" s="276"/>
      <c r="AC30" s="279"/>
      <c r="AD30" s="279"/>
      <c r="AE30" s="279"/>
      <c r="AF30" s="279"/>
      <c r="AG30" s="279"/>
      <c r="AH30" s="279"/>
      <c r="AI30" s="291"/>
      <c r="AJ30" s="280"/>
      <c r="AK30" s="280"/>
      <c r="AL30" s="280"/>
      <c r="AM30" s="280"/>
      <c r="AN30" s="306"/>
      <c r="AO30" s="299"/>
      <c r="AP30" s="304"/>
      <c r="AQ30" s="304"/>
      <c r="AR30" s="304"/>
      <c r="AS30" s="304"/>
      <c r="AT30" s="304"/>
      <c r="AU30" s="279"/>
      <c r="AV30" s="293"/>
      <c r="AW30" s="313"/>
      <c r="AX30" s="293"/>
      <c r="AY30" s="293"/>
      <c r="AZ30" s="293"/>
      <c r="BA30" s="293"/>
      <c r="BB30" s="293"/>
      <c r="BC30" s="293"/>
      <c r="BD30" s="59">
        <f t="shared" ref="BD30:BD33" si="15">SUM(D30:T30,W30:AH30)</f>
        <v>36</v>
      </c>
      <c r="BE30" s="34"/>
    </row>
    <row r="31" spans="1:70" s="35" customFormat="1" ht="37.5" customHeight="1" thickBot="1" x14ac:dyDescent="0.25">
      <c r="A31" s="37" t="s">
        <v>176</v>
      </c>
      <c r="B31" s="311" t="s">
        <v>181</v>
      </c>
      <c r="C31" s="19" t="s">
        <v>24</v>
      </c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7"/>
      <c r="Q31" s="288"/>
      <c r="R31" s="288"/>
      <c r="S31" s="288"/>
      <c r="T31" s="288"/>
      <c r="U31" s="38" t="s">
        <v>39</v>
      </c>
      <c r="V31" s="38" t="s">
        <v>39</v>
      </c>
      <c r="W31" s="278">
        <v>6</v>
      </c>
      <c r="X31" s="276">
        <v>8</v>
      </c>
      <c r="Y31" s="276">
        <v>6</v>
      </c>
      <c r="Z31" s="276">
        <v>8</v>
      </c>
      <c r="AA31" s="276">
        <v>7</v>
      </c>
      <c r="AB31" s="276"/>
      <c r="AC31" s="279"/>
      <c r="AD31" s="279"/>
      <c r="AE31" s="279"/>
      <c r="AF31" s="279"/>
      <c r="AG31" s="279"/>
      <c r="AH31" s="279"/>
      <c r="AI31" s="291"/>
      <c r="AJ31" s="280"/>
      <c r="AK31" s="280"/>
      <c r="AL31" s="280"/>
      <c r="AM31" s="280"/>
      <c r="AN31" s="306"/>
      <c r="AO31" s="299"/>
      <c r="AP31" s="304"/>
      <c r="AQ31" s="304"/>
      <c r="AR31" s="304"/>
      <c r="AS31" s="304"/>
      <c r="AT31" s="304"/>
      <c r="AU31" s="279"/>
      <c r="AV31" s="293"/>
      <c r="AW31" s="313"/>
      <c r="AX31" s="293"/>
      <c r="AY31" s="293"/>
      <c r="AZ31" s="293"/>
      <c r="BA31" s="293"/>
      <c r="BB31" s="293"/>
      <c r="BC31" s="293"/>
      <c r="BD31" s="281">
        <f t="shared" si="15"/>
        <v>35</v>
      </c>
      <c r="BE31" s="34"/>
    </row>
    <row r="32" spans="1:70" s="35" customFormat="1" ht="22.5" customHeight="1" thickBot="1" x14ac:dyDescent="0.25">
      <c r="A32" s="170" t="s">
        <v>178</v>
      </c>
      <c r="B32" s="178" t="s">
        <v>34</v>
      </c>
      <c r="C32" s="19" t="s">
        <v>24</v>
      </c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7"/>
      <c r="Q32" s="288"/>
      <c r="R32" s="288"/>
      <c r="S32" s="288"/>
      <c r="T32" s="288"/>
      <c r="U32" s="38" t="s">
        <v>39</v>
      </c>
      <c r="V32" s="38" t="s">
        <v>39</v>
      </c>
      <c r="W32" s="278"/>
      <c r="X32" s="276"/>
      <c r="Y32" s="276"/>
      <c r="Z32" s="276"/>
      <c r="AA32" s="276"/>
      <c r="AB32" s="276">
        <v>36</v>
      </c>
      <c r="AC32" s="279"/>
      <c r="AD32" s="279"/>
      <c r="AE32" s="279"/>
      <c r="AF32" s="279"/>
      <c r="AG32" s="279"/>
      <c r="AH32" s="279"/>
      <c r="AI32" s="291"/>
      <c r="AJ32" s="280"/>
      <c r="AK32" s="280"/>
      <c r="AL32" s="280"/>
      <c r="AM32" s="280"/>
      <c r="AN32" s="306"/>
      <c r="AO32" s="299"/>
      <c r="AP32" s="304"/>
      <c r="AQ32" s="304"/>
      <c r="AR32" s="304"/>
      <c r="AS32" s="304"/>
      <c r="AT32" s="304"/>
      <c r="AU32" s="279"/>
      <c r="AV32" s="293"/>
      <c r="AW32" s="313"/>
      <c r="AX32" s="293"/>
      <c r="AY32" s="293"/>
      <c r="AZ32" s="293"/>
      <c r="BA32" s="293"/>
      <c r="BB32" s="293"/>
      <c r="BC32" s="293"/>
      <c r="BD32" s="59">
        <f t="shared" si="15"/>
        <v>36</v>
      </c>
      <c r="BE32" s="34"/>
    </row>
    <row r="33" spans="1:70" s="35" customFormat="1" ht="22.5" customHeight="1" thickBot="1" x14ac:dyDescent="0.25">
      <c r="A33" s="275" t="s">
        <v>173</v>
      </c>
      <c r="B33" s="178" t="s">
        <v>174</v>
      </c>
      <c r="C33" s="19" t="s">
        <v>24</v>
      </c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7"/>
      <c r="Q33" s="288"/>
      <c r="R33" s="288"/>
      <c r="S33" s="288"/>
      <c r="T33" s="288"/>
      <c r="U33" s="38" t="s">
        <v>39</v>
      </c>
      <c r="V33" s="38" t="s">
        <v>39</v>
      </c>
      <c r="W33" s="278"/>
      <c r="X33" s="276"/>
      <c r="Y33" s="276"/>
      <c r="Z33" s="276"/>
      <c r="AA33" s="276"/>
      <c r="AB33" s="276"/>
      <c r="AC33" s="279"/>
      <c r="AD33" s="279"/>
      <c r="AE33" s="279"/>
      <c r="AF33" s="279"/>
      <c r="AG33" s="279"/>
      <c r="AH33" s="279"/>
      <c r="AI33" s="291"/>
      <c r="AJ33" s="280"/>
      <c r="AK33" s="280">
        <v>36</v>
      </c>
      <c r="AL33" s="280">
        <v>36</v>
      </c>
      <c r="AM33" s="280">
        <v>36</v>
      </c>
      <c r="AN33" s="306">
        <v>36</v>
      </c>
      <c r="AO33" s="299"/>
      <c r="AP33" s="304"/>
      <c r="AQ33" s="304"/>
      <c r="AR33" s="304"/>
      <c r="AS33" s="304"/>
      <c r="AT33" s="304"/>
      <c r="AU33" s="279"/>
      <c r="AV33" s="293"/>
      <c r="AW33" s="314"/>
      <c r="AX33" s="49"/>
      <c r="AY33" s="49"/>
      <c r="AZ33" s="49"/>
      <c r="BA33" s="49"/>
      <c r="BB33" s="49"/>
      <c r="BC33" s="49"/>
      <c r="BD33" s="281">
        <f>SUM(AK33:AN33)</f>
        <v>144</v>
      </c>
      <c r="BE33" s="34"/>
    </row>
    <row r="34" spans="1:70" s="3" customFormat="1" ht="16.5" customHeight="1" x14ac:dyDescent="0.2">
      <c r="A34" s="258" t="s">
        <v>29</v>
      </c>
      <c r="B34" s="259"/>
      <c r="C34" s="260"/>
      <c r="D34" s="229">
        <f>D7+D11+D13</f>
        <v>36</v>
      </c>
      <c r="E34" s="229">
        <f>E7+E11+E13</f>
        <v>34</v>
      </c>
      <c r="F34" s="229">
        <f>F7+F11+F13</f>
        <v>36</v>
      </c>
      <c r="G34" s="229">
        <f>G7+G11+G13</f>
        <v>34</v>
      </c>
      <c r="H34" s="229">
        <f>H7+H11+H13</f>
        <v>36</v>
      </c>
      <c r="I34" s="229">
        <f>I7+I11+I13</f>
        <v>34</v>
      </c>
      <c r="J34" s="229">
        <f>J7+J11+J13</f>
        <v>36</v>
      </c>
      <c r="K34" s="229">
        <f>K7+K11+K13</f>
        <v>34</v>
      </c>
      <c r="L34" s="229">
        <f>L7+L11+L13</f>
        <v>36</v>
      </c>
      <c r="M34" s="229">
        <f>M7+M11+M13</f>
        <v>34</v>
      </c>
      <c r="N34" s="229">
        <f>N7+N11+N13</f>
        <v>36</v>
      </c>
      <c r="O34" s="229">
        <f>O7+O11+O13</f>
        <v>34</v>
      </c>
      <c r="P34" s="229">
        <f>P7+P11+P13</f>
        <v>0</v>
      </c>
      <c r="Q34" s="229">
        <f>Q7+Q11+Q13</f>
        <v>36</v>
      </c>
      <c r="R34" s="229">
        <f>R7+R11+R13</f>
        <v>36</v>
      </c>
      <c r="S34" s="229">
        <f>S7+S11+S13</f>
        <v>36</v>
      </c>
      <c r="T34" s="229">
        <f>T7+T11+T13</f>
        <v>36</v>
      </c>
      <c r="U34" s="229" t="s">
        <v>39</v>
      </c>
      <c r="V34" s="229" t="s">
        <v>39</v>
      </c>
      <c r="W34" s="229">
        <f>W7+W11+W13</f>
        <v>34</v>
      </c>
      <c r="X34" s="229">
        <f>X7+X11+X13</f>
        <v>36</v>
      </c>
      <c r="Y34" s="229">
        <f>Y7+Y11+Y13</f>
        <v>34</v>
      </c>
      <c r="Z34" s="229">
        <f>Z7+Z11+Z13</f>
        <v>36</v>
      </c>
      <c r="AA34" s="229">
        <f>AA7+AA11+AA13</f>
        <v>33</v>
      </c>
      <c r="AB34" s="229">
        <f>AB7+AB11+AB13</f>
        <v>36</v>
      </c>
      <c r="AC34" s="229">
        <f>AC7+AC11+AC13</f>
        <v>36</v>
      </c>
      <c r="AD34" s="229">
        <f>AD7+AD11+AD13</f>
        <v>36</v>
      </c>
      <c r="AE34" s="229">
        <f>AE7+AE11+AE13</f>
        <v>36</v>
      </c>
      <c r="AF34" s="229">
        <f>AF7+AF11+AF13</f>
        <v>36</v>
      </c>
      <c r="AG34" s="229">
        <f>AG7+AG11+AG13</f>
        <v>36</v>
      </c>
      <c r="AH34" s="229">
        <f>AH7+AH11+AH13</f>
        <v>36</v>
      </c>
      <c r="AI34" s="229">
        <f>AI7+AI11+AI13</f>
        <v>0</v>
      </c>
      <c r="AJ34" s="229">
        <f>AJ7+AJ11+AJ13</f>
        <v>36</v>
      </c>
      <c r="AK34" s="229">
        <f>AK7+AK11+AK13</f>
        <v>36</v>
      </c>
      <c r="AL34" s="229">
        <f>AL7+AL11+AL13</f>
        <v>36</v>
      </c>
      <c r="AM34" s="229">
        <f>AM7+AM11+AM13</f>
        <v>36</v>
      </c>
      <c r="AN34" s="229">
        <f>AN7+AN11+AN13</f>
        <v>36</v>
      </c>
      <c r="AO34" s="229"/>
      <c r="AP34" s="229"/>
      <c r="AQ34" s="229"/>
      <c r="AR34" s="229"/>
      <c r="AS34" s="229"/>
      <c r="AT34" s="229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>
        <f>BD7+BD11+BD13</f>
        <v>1169</v>
      </c>
      <c r="BE34" s="34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</row>
    <row r="35" spans="1:70" s="3" customFormat="1" ht="18.75" thickBot="1" x14ac:dyDescent="0.25">
      <c r="A35" s="233" t="s">
        <v>30</v>
      </c>
      <c r="B35" s="234"/>
      <c r="C35" s="235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34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</row>
    <row r="36" spans="1:70" s="3" customFormat="1" ht="19.5" customHeight="1" thickBot="1" x14ac:dyDescent="0.25">
      <c r="A36" s="236" t="s">
        <v>31</v>
      </c>
      <c r="B36" s="237"/>
      <c r="C36" s="238"/>
      <c r="D36" s="38">
        <f>SUM(D15,D21)</f>
        <v>0</v>
      </c>
      <c r="E36" s="38">
        <f t="shared" ref="E36:AN36" si="16">SUM(E15,E21)</f>
        <v>2</v>
      </c>
      <c r="F36" s="38">
        <f t="shared" si="16"/>
        <v>0</v>
      </c>
      <c r="G36" s="38">
        <f t="shared" si="16"/>
        <v>2</v>
      </c>
      <c r="H36" s="38">
        <f t="shared" si="16"/>
        <v>0</v>
      </c>
      <c r="I36" s="38">
        <f t="shared" si="16"/>
        <v>2</v>
      </c>
      <c r="J36" s="38">
        <f t="shared" si="16"/>
        <v>0</v>
      </c>
      <c r="K36" s="38">
        <f t="shared" si="16"/>
        <v>2</v>
      </c>
      <c r="L36" s="38">
        <f t="shared" si="16"/>
        <v>0</v>
      </c>
      <c r="M36" s="38">
        <f t="shared" si="16"/>
        <v>2</v>
      </c>
      <c r="N36" s="38">
        <f t="shared" si="16"/>
        <v>0</v>
      </c>
      <c r="O36" s="38">
        <f t="shared" si="16"/>
        <v>2</v>
      </c>
      <c r="P36" s="38">
        <f t="shared" si="16"/>
        <v>0</v>
      </c>
      <c r="Q36" s="38">
        <f t="shared" si="16"/>
        <v>0</v>
      </c>
      <c r="R36" s="38">
        <f t="shared" si="16"/>
        <v>0</v>
      </c>
      <c r="S36" s="38">
        <f t="shared" si="16"/>
        <v>0</v>
      </c>
      <c r="T36" s="38">
        <f t="shared" si="16"/>
        <v>0</v>
      </c>
      <c r="U36" s="38">
        <f t="shared" si="16"/>
        <v>0</v>
      </c>
      <c r="V36" s="38">
        <f t="shared" si="16"/>
        <v>0</v>
      </c>
      <c r="W36" s="38">
        <f t="shared" si="16"/>
        <v>2</v>
      </c>
      <c r="X36" s="38">
        <f t="shared" si="16"/>
        <v>0</v>
      </c>
      <c r="Y36" s="38">
        <f t="shared" si="16"/>
        <v>2</v>
      </c>
      <c r="Z36" s="38">
        <f t="shared" si="16"/>
        <v>0</v>
      </c>
      <c r="AA36" s="38">
        <f t="shared" si="16"/>
        <v>3</v>
      </c>
      <c r="AB36" s="38">
        <f t="shared" si="16"/>
        <v>0</v>
      </c>
      <c r="AC36" s="38">
        <f t="shared" si="16"/>
        <v>0</v>
      </c>
      <c r="AD36" s="38">
        <f t="shared" si="16"/>
        <v>0</v>
      </c>
      <c r="AE36" s="38">
        <f t="shared" si="16"/>
        <v>0</v>
      </c>
      <c r="AF36" s="38">
        <f t="shared" si="16"/>
        <v>0</v>
      </c>
      <c r="AG36" s="38">
        <f t="shared" si="16"/>
        <v>0</v>
      </c>
      <c r="AH36" s="38">
        <f t="shared" si="16"/>
        <v>0</v>
      </c>
      <c r="AI36" s="38">
        <f t="shared" si="16"/>
        <v>0</v>
      </c>
      <c r="AJ36" s="38">
        <f t="shared" si="16"/>
        <v>0</v>
      </c>
      <c r="AK36" s="38">
        <f t="shared" si="16"/>
        <v>0</v>
      </c>
      <c r="AL36" s="38">
        <f t="shared" si="16"/>
        <v>0</v>
      </c>
      <c r="AM36" s="38">
        <f t="shared" si="16"/>
        <v>0</v>
      </c>
      <c r="AN36" s="38">
        <f t="shared" si="16"/>
        <v>0</v>
      </c>
      <c r="AO36" s="38"/>
      <c r="AP36" s="38"/>
      <c r="AQ36" s="38"/>
      <c r="AR36" s="38"/>
      <c r="AS36" s="38"/>
      <c r="AT36" s="38"/>
      <c r="AU36" s="39"/>
      <c r="AV36" s="39"/>
      <c r="AW36" s="39"/>
      <c r="AX36" s="39"/>
      <c r="AY36" s="39"/>
      <c r="AZ36" s="39"/>
      <c r="BA36" s="39"/>
      <c r="BB36" s="39"/>
      <c r="BC36" s="39"/>
      <c r="BD36" s="162"/>
      <c r="BE36" s="34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</row>
    <row r="37" spans="1:70" s="3" customFormat="1" ht="19.5" customHeight="1" thickBot="1" x14ac:dyDescent="0.25">
      <c r="A37" s="236" t="s">
        <v>47</v>
      </c>
      <c r="B37" s="237"/>
      <c r="C37" s="2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 t="s">
        <v>39</v>
      </c>
      <c r="V37" s="38" t="s">
        <v>39</v>
      </c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51"/>
      <c r="AO37" s="51"/>
      <c r="AP37" s="38"/>
      <c r="AQ37" s="38"/>
      <c r="AR37" s="38"/>
      <c r="AS37" s="38"/>
      <c r="AT37" s="38"/>
      <c r="AU37" s="39"/>
      <c r="AV37" s="39"/>
      <c r="AW37" s="39"/>
      <c r="AX37" s="39"/>
      <c r="AY37" s="39"/>
      <c r="AZ37" s="39"/>
      <c r="BA37" s="39"/>
      <c r="BB37" s="39"/>
      <c r="BC37" s="39"/>
      <c r="BD37" s="162">
        <f>SUM(D37:BC37)</f>
        <v>0</v>
      </c>
      <c r="BE37" s="34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</row>
    <row r="38" spans="1:70" s="3" customFormat="1" ht="18.75" customHeight="1" thickBot="1" x14ac:dyDescent="0.25">
      <c r="A38" s="236" t="s">
        <v>32</v>
      </c>
      <c r="B38" s="237"/>
      <c r="C38" s="238"/>
      <c r="D38" s="52">
        <f t="shared" ref="D38:T38" si="17">D34+D36+D37</f>
        <v>36</v>
      </c>
      <c r="E38" s="52">
        <f t="shared" si="17"/>
        <v>36</v>
      </c>
      <c r="F38" s="52">
        <f t="shared" si="17"/>
        <v>36</v>
      </c>
      <c r="G38" s="52">
        <f t="shared" si="17"/>
        <v>36</v>
      </c>
      <c r="H38" s="52">
        <f t="shared" si="17"/>
        <v>36</v>
      </c>
      <c r="I38" s="52">
        <f t="shared" si="17"/>
        <v>36</v>
      </c>
      <c r="J38" s="52">
        <f t="shared" si="17"/>
        <v>36</v>
      </c>
      <c r="K38" s="52">
        <f t="shared" si="17"/>
        <v>36</v>
      </c>
      <c r="L38" s="52">
        <f t="shared" si="17"/>
        <v>36</v>
      </c>
      <c r="M38" s="52">
        <f t="shared" si="17"/>
        <v>36</v>
      </c>
      <c r="N38" s="52">
        <f t="shared" si="17"/>
        <v>36</v>
      </c>
      <c r="O38" s="52">
        <f t="shared" si="17"/>
        <v>36</v>
      </c>
      <c r="P38" s="52">
        <f t="shared" si="17"/>
        <v>0</v>
      </c>
      <c r="Q38" s="52">
        <f t="shared" si="17"/>
        <v>36</v>
      </c>
      <c r="R38" s="52">
        <f t="shared" si="17"/>
        <v>36</v>
      </c>
      <c r="S38" s="52">
        <f t="shared" si="17"/>
        <v>36</v>
      </c>
      <c r="T38" s="52">
        <f t="shared" si="17"/>
        <v>36</v>
      </c>
      <c r="U38" s="52" t="s">
        <v>39</v>
      </c>
      <c r="V38" s="52" t="s">
        <v>39</v>
      </c>
      <c r="W38" s="52">
        <f t="shared" ref="W38:AN38" si="18">W34+W36+W37</f>
        <v>36</v>
      </c>
      <c r="X38" s="52">
        <f t="shared" si="18"/>
        <v>36</v>
      </c>
      <c r="Y38" s="52">
        <f t="shared" si="18"/>
        <v>36</v>
      </c>
      <c r="Z38" s="52">
        <f t="shared" si="18"/>
        <v>36</v>
      </c>
      <c r="AA38" s="52">
        <f t="shared" si="18"/>
        <v>36</v>
      </c>
      <c r="AB38" s="52">
        <f t="shared" si="18"/>
        <v>36</v>
      </c>
      <c r="AC38" s="52">
        <f t="shared" si="18"/>
        <v>36</v>
      </c>
      <c r="AD38" s="52">
        <f t="shared" si="18"/>
        <v>36</v>
      </c>
      <c r="AE38" s="52">
        <f t="shared" si="18"/>
        <v>36</v>
      </c>
      <c r="AF38" s="52">
        <f t="shared" si="18"/>
        <v>36</v>
      </c>
      <c r="AG38" s="52">
        <f t="shared" si="18"/>
        <v>36</v>
      </c>
      <c r="AH38" s="52">
        <f t="shared" si="18"/>
        <v>36</v>
      </c>
      <c r="AI38" s="52">
        <f t="shared" si="18"/>
        <v>0</v>
      </c>
      <c r="AJ38" s="52">
        <f t="shared" si="18"/>
        <v>36</v>
      </c>
      <c r="AK38" s="52">
        <f t="shared" si="18"/>
        <v>36</v>
      </c>
      <c r="AL38" s="52">
        <f t="shared" si="18"/>
        <v>36</v>
      </c>
      <c r="AM38" s="52">
        <f t="shared" si="18"/>
        <v>36</v>
      </c>
      <c r="AN38" s="53">
        <f t="shared" si="18"/>
        <v>36</v>
      </c>
      <c r="AO38" s="53"/>
      <c r="AP38" s="52"/>
      <c r="AQ38" s="52"/>
      <c r="AR38" s="52"/>
      <c r="AS38" s="52"/>
      <c r="AT38" s="52"/>
      <c r="AU38" s="294"/>
      <c r="AV38" s="294"/>
      <c r="AW38" s="294"/>
      <c r="AX38" s="294"/>
      <c r="AY38" s="294"/>
      <c r="AZ38" s="294"/>
      <c r="BA38" s="294"/>
      <c r="BB38" s="294"/>
      <c r="BC38" s="294"/>
      <c r="BD38" s="162">
        <f>BD34+BD36+BD37</f>
        <v>1169</v>
      </c>
      <c r="BE38" s="34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</row>
    <row r="40" spans="1:70" x14ac:dyDescent="0.25">
      <c r="B40" s="58"/>
    </row>
    <row r="42" spans="1:70" ht="18.75" x14ac:dyDescent="0.3">
      <c r="A42" s="228"/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</row>
  </sheetData>
  <mergeCells count="86">
    <mergeCell ref="A23:A24"/>
    <mergeCell ref="B23:B24"/>
    <mergeCell ref="A20:A21"/>
    <mergeCell ref="B20:B21"/>
    <mergeCell ref="A36:C36"/>
    <mergeCell ref="A37:C37"/>
    <mergeCell ref="A38:C38"/>
    <mergeCell ref="A42:S42"/>
    <mergeCell ref="A35:C35"/>
    <mergeCell ref="A34:C34"/>
    <mergeCell ref="AZ34:AZ35"/>
    <mergeCell ref="BA34:BA35"/>
    <mergeCell ref="BB34:BB35"/>
    <mergeCell ref="BC34:BC35"/>
    <mergeCell ref="BD34:BD35"/>
    <mergeCell ref="AT34:AT35"/>
    <mergeCell ref="AU34:AU35"/>
    <mergeCell ref="AV34:AV35"/>
    <mergeCell ref="AW34:AW35"/>
    <mergeCell ref="AX34:AX35"/>
    <mergeCell ref="AY34:AY35"/>
    <mergeCell ref="AN34:AN35"/>
    <mergeCell ref="AO34:AO35"/>
    <mergeCell ref="AP34:AP35"/>
    <mergeCell ref="AQ34:AQ35"/>
    <mergeCell ref="AR34:AR35"/>
    <mergeCell ref="AS34:AS35"/>
    <mergeCell ref="AH34:AH35"/>
    <mergeCell ref="AI34:AI35"/>
    <mergeCell ref="AJ34:AJ35"/>
    <mergeCell ref="AK34:AK35"/>
    <mergeCell ref="AL34:AL35"/>
    <mergeCell ref="AM34:AM35"/>
    <mergeCell ref="AB34:AB35"/>
    <mergeCell ref="AC34:AC35"/>
    <mergeCell ref="AD34:AD35"/>
    <mergeCell ref="AE34:AE35"/>
    <mergeCell ref="AF34:AF35"/>
    <mergeCell ref="AG34:AG35"/>
    <mergeCell ref="V34:V35"/>
    <mergeCell ref="W34:W35"/>
    <mergeCell ref="X34:X35"/>
    <mergeCell ref="Y34:Y35"/>
    <mergeCell ref="Z34:Z35"/>
    <mergeCell ref="AA34:AA35"/>
    <mergeCell ref="P34:P35"/>
    <mergeCell ref="Q34:Q35"/>
    <mergeCell ref="R34:R35"/>
    <mergeCell ref="S34:S35"/>
    <mergeCell ref="T34:T35"/>
    <mergeCell ref="U34:U35"/>
    <mergeCell ref="J34:J35"/>
    <mergeCell ref="K34:K35"/>
    <mergeCell ref="L34:L35"/>
    <mergeCell ref="M34:M35"/>
    <mergeCell ref="N34:N35"/>
    <mergeCell ref="O34:O35"/>
    <mergeCell ref="D34:D35"/>
    <mergeCell ref="E34:E35"/>
    <mergeCell ref="F34:F35"/>
    <mergeCell ref="G34:G35"/>
    <mergeCell ref="H34:H35"/>
    <mergeCell ref="I34:I35"/>
    <mergeCell ref="B14:B15"/>
    <mergeCell ref="A16:A17"/>
    <mergeCell ref="B16:B17"/>
    <mergeCell ref="AZ2:BC2"/>
    <mergeCell ref="BD2:BD6"/>
    <mergeCell ref="D3:BC3"/>
    <mergeCell ref="A5:BC5"/>
    <mergeCell ref="A14:A15"/>
    <mergeCell ref="Z2:AC2"/>
    <mergeCell ref="AD2:AG2"/>
    <mergeCell ref="AI2:AK2"/>
    <mergeCell ref="AM2:AP2"/>
    <mergeCell ref="AR2:AT2"/>
    <mergeCell ref="AV2:AY2"/>
    <mergeCell ref="A1:BD1"/>
    <mergeCell ref="A2:A4"/>
    <mergeCell ref="B2:B4"/>
    <mergeCell ref="C2:C4"/>
    <mergeCell ref="D2:G2"/>
    <mergeCell ref="I2:K2"/>
    <mergeCell ref="M2:P2"/>
    <mergeCell ref="R2:T2"/>
    <mergeCell ref="V2:Y2"/>
  </mergeCells>
  <hyperlinks>
    <hyperlink ref="BD2" location="_ftn1" display="_ftn1"/>
  </hyperlinks>
  <pageMargins left="0" right="0" top="0" bottom="0" header="0" footer="0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Титул</vt:lpstr>
      <vt:lpstr>1 курс </vt:lpstr>
      <vt:lpstr>2 курс </vt:lpstr>
      <vt:lpstr>3 курс </vt:lpstr>
      <vt:lpstr>4 курс  </vt:lpstr>
      <vt:lpstr>'1 курс '!Область_печати</vt:lpstr>
      <vt:lpstr>'2 курс '!Область_печати</vt:lpstr>
      <vt:lpstr>'3 курс '!Область_печати</vt:lpstr>
      <vt:lpstr>'4 курс  '!Область_печати</vt:lpstr>
      <vt:lpstr>Титул!Область_печати</vt:lpstr>
    </vt:vector>
  </TitlesOfParts>
  <Company>--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</dc:creator>
  <cp:lastModifiedBy>Светлана</cp:lastModifiedBy>
  <cp:lastPrinted>2018-12-17T10:20:53Z</cp:lastPrinted>
  <dcterms:created xsi:type="dcterms:W3CDTF">2008-04-14T07:52:44Z</dcterms:created>
  <dcterms:modified xsi:type="dcterms:W3CDTF">2024-04-13T17:40:50Z</dcterms:modified>
</cp:coreProperties>
</file>