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35" tabRatio="756"/>
  </bookViews>
  <sheets>
    <sheet name="Титул" sheetId="5" r:id="rId1"/>
    <sheet name="1 курс ИК-174б" sheetId="37" r:id="rId2"/>
    <sheet name="2 курс ИК-274б" sheetId="25" r:id="rId3"/>
    <sheet name="3 курс ИК-374б" sheetId="38" r:id="rId4"/>
    <sheet name="4 курс ИК-474б" sheetId="39" r:id="rId5"/>
    <sheet name="5 курс ИК-574б" sheetId="40" r:id="rId6"/>
  </sheets>
  <definedNames>
    <definedName name="_xlnm.Print_Area" localSheetId="1">'1 курс ИК-174б'!$A$1:$BE$35</definedName>
    <definedName name="_xlnm.Print_Area" localSheetId="2">'2 курс ИК-274б'!$A$1:$BE$39</definedName>
    <definedName name="_xlnm.Print_Area" localSheetId="3">'3 курс ИК-374б'!$A$1:$BE$35</definedName>
    <definedName name="_xlnm.Print_Area" localSheetId="4">'4 курс ИК-474б'!$A$1:$BE$38</definedName>
    <definedName name="_xlnm.Print_Area" localSheetId="5">'5 курс ИК-574б'!$A$1:$AW$37</definedName>
    <definedName name="_xlnm.Print_Area" localSheetId="0">Титул!$A$1:$Q$16</definedName>
  </definedNames>
  <calcPr calcId="125725"/>
</workbook>
</file>

<file path=xl/calcChain.xml><?xml version="1.0" encoding="utf-8"?>
<calcChain xmlns="http://schemas.openxmlformats.org/spreadsheetml/2006/main">
  <c r="BE32" i="37"/>
  <c r="BE28" l="1"/>
  <c r="Y7"/>
  <c r="Z7"/>
  <c r="AA7"/>
  <c r="AB7"/>
  <c r="AC7"/>
  <c r="AD7"/>
  <c r="AE7"/>
  <c r="AJ7"/>
  <c r="AM7"/>
  <c r="AN7"/>
  <c r="AT7"/>
  <c r="X7"/>
  <c r="Y29"/>
  <c r="AA29"/>
  <c r="AC29"/>
  <c r="AE29"/>
  <c r="AN29"/>
  <c r="AT29"/>
  <c r="F29"/>
  <c r="G29"/>
  <c r="H29"/>
  <c r="I29"/>
  <c r="J29"/>
  <c r="K29"/>
  <c r="L29"/>
  <c r="M29"/>
  <c r="N29"/>
  <c r="O29"/>
  <c r="P29"/>
  <c r="Q29"/>
  <c r="R29"/>
  <c r="S29"/>
  <c r="T29"/>
  <c r="E29"/>
  <c r="AT28" i="25"/>
  <c r="AT33" s="1"/>
  <c r="AB33"/>
  <c r="AC33"/>
  <c r="AE33"/>
  <c r="AI33"/>
  <c r="AO33"/>
  <c r="AQ33"/>
  <c r="I33"/>
  <c r="L33"/>
  <c r="AM31" i="40"/>
  <c r="AN31"/>
  <c r="AO31"/>
  <c r="AP31"/>
  <c r="AQ31"/>
  <c r="AR31"/>
  <c r="AS31"/>
  <c r="AT31"/>
  <c r="AU31"/>
  <c r="AV31"/>
  <c r="AL31"/>
  <c r="Y22"/>
  <c r="Z22"/>
  <c r="AA22"/>
  <c r="AB22"/>
  <c r="AB12" s="1"/>
  <c r="AC22"/>
  <c r="AC12" s="1"/>
  <c r="AD22"/>
  <c r="AE22"/>
  <c r="AF22"/>
  <c r="AG22"/>
  <c r="AG12" s="1"/>
  <c r="AH22"/>
  <c r="AH12" s="1"/>
  <c r="AI22"/>
  <c r="AI12" s="1"/>
  <c r="AJ22"/>
  <c r="AK22"/>
  <c r="AL22"/>
  <c r="AM22"/>
  <c r="AN22"/>
  <c r="AN12" s="1"/>
  <c r="AO22"/>
  <c r="AO12" s="1"/>
  <c r="AP22"/>
  <c r="AQ22"/>
  <c r="AR22"/>
  <c r="AS22"/>
  <c r="AS12" s="1"/>
  <c r="AT22"/>
  <c r="AT12" s="1"/>
  <c r="AU22"/>
  <c r="AU12" s="1"/>
  <c r="AV22"/>
  <c r="X22"/>
  <c r="Y12"/>
  <c r="Z12"/>
  <c r="AA12"/>
  <c r="AD12"/>
  <c r="AE12"/>
  <c r="AF12"/>
  <c r="AJ12"/>
  <c r="AK12"/>
  <c r="AL12"/>
  <c r="AM12"/>
  <c r="AP12"/>
  <c r="AQ12"/>
  <c r="AR12"/>
  <c r="AV12"/>
  <c r="X12"/>
  <c r="F12"/>
  <c r="G12"/>
  <c r="H12"/>
  <c r="I12"/>
  <c r="J12"/>
  <c r="K12"/>
  <c r="L12"/>
  <c r="M12"/>
  <c r="N12"/>
  <c r="O12"/>
  <c r="P12"/>
  <c r="Q12"/>
  <c r="R12"/>
  <c r="S12"/>
  <c r="T12"/>
  <c r="U12"/>
  <c r="E12"/>
  <c r="AV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X7"/>
  <c r="F7"/>
  <c r="G7"/>
  <c r="H7"/>
  <c r="I7"/>
  <c r="J7"/>
  <c r="K7"/>
  <c r="L7"/>
  <c r="M7"/>
  <c r="N7"/>
  <c r="O7"/>
  <c r="P7"/>
  <c r="Q7"/>
  <c r="R7"/>
  <c r="S7"/>
  <c r="T7"/>
  <c r="U7"/>
  <c r="E7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S10"/>
  <c r="T10"/>
  <c r="U10"/>
  <c r="X10"/>
  <c r="F10"/>
  <c r="G10"/>
  <c r="H10"/>
  <c r="I10"/>
  <c r="J10"/>
  <c r="K10"/>
  <c r="L10"/>
  <c r="M10"/>
  <c r="N10"/>
  <c r="O10"/>
  <c r="P10"/>
  <c r="Q10"/>
  <c r="R10"/>
  <c r="E10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X14"/>
  <c r="S25"/>
  <c r="T25"/>
  <c r="U25"/>
  <c r="F25"/>
  <c r="G25"/>
  <c r="H25"/>
  <c r="I25"/>
  <c r="J25"/>
  <c r="K25"/>
  <c r="L25"/>
  <c r="M25"/>
  <c r="N25"/>
  <c r="O25"/>
  <c r="P25"/>
  <c r="Q25"/>
  <c r="R25"/>
  <c r="E25"/>
  <c r="AW30"/>
  <c r="AW29"/>
  <c r="AW21"/>
  <c r="AW19"/>
  <c r="AW18"/>
  <c r="U34"/>
  <c r="AW34" s="1"/>
  <c r="AW28"/>
  <c r="AW27"/>
  <c r="AW26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AW23"/>
  <c r="U22"/>
  <c r="T22"/>
  <c r="S22"/>
  <c r="R22"/>
  <c r="Q22"/>
  <c r="P22"/>
  <c r="O22"/>
  <c r="N22"/>
  <c r="M22"/>
  <c r="L22"/>
  <c r="K22"/>
  <c r="J22"/>
  <c r="I22"/>
  <c r="H22"/>
  <c r="G22"/>
  <c r="F22"/>
  <c r="E22"/>
  <c r="AW20"/>
  <c r="AW17"/>
  <c r="AW16"/>
  <c r="AW15"/>
  <c r="AV14"/>
  <c r="U14"/>
  <c r="T14"/>
  <c r="S14"/>
  <c r="R14"/>
  <c r="Q14"/>
  <c r="P14"/>
  <c r="O14"/>
  <c r="N14"/>
  <c r="M14"/>
  <c r="L14"/>
  <c r="K14"/>
  <c r="J14"/>
  <c r="I14"/>
  <c r="H14"/>
  <c r="G14"/>
  <c r="F14"/>
  <c r="E14"/>
  <c r="AV13"/>
  <c r="AV33" s="1"/>
  <c r="AU13"/>
  <c r="AU33" s="1"/>
  <c r="AT13"/>
  <c r="AT33" s="1"/>
  <c r="AS13"/>
  <c r="AS33" s="1"/>
  <c r="AR13"/>
  <c r="AR33" s="1"/>
  <c r="AQ13"/>
  <c r="AQ33" s="1"/>
  <c r="AP13"/>
  <c r="AP33" s="1"/>
  <c r="AO13"/>
  <c r="AO33" s="1"/>
  <c r="AN13"/>
  <c r="AN33" s="1"/>
  <c r="AM13"/>
  <c r="AM33" s="1"/>
  <c r="AL13"/>
  <c r="AL33" s="1"/>
  <c r="AK13"/>
  <c r="AK33" s="1"/>
  <c r="AJ13"/>
  <c r="AJ33" s="1"/>
  <c r="AI13"/>
  <c r="AI33" s="1"/>
  <c r="AH13"/>
  <c r="AH33" s="1"/>
  <c r="AG13"/>
  <c r="AG33" s="1"/>
  <c r="AF13"/>
  <c r="AF33" s="1"/>
  <c r="AE13"/>
  <c r="AE33" s="1"/>
  <c r="AD13"/>
  <c r="AD33" s="1"/>
  <c r="AC13"/>
  <c r="AC33" s="1"/>
  <c r="AB13"/>
  <c r="AB33" s="1"/>
  <c r="AA13"/>
  <c r="AA33" s="1"/>
  <c r="Z13"/>
  <c r="Z33" s="1"/>
  <c r="Y13"/>
  <c r="Y33" s="1"/>
  <c r="X13"/>
  <c r="X33" s="1"/>
  <c r="U13"/>
  <c r="U33" s="1"/>
  <c r="T13"/>
  <c r="T33" s="1"/>
  <c r="S13"/>
  <c r="S33" s="1"/>
  <c r="R13"/>
  <c r="R33" s="1"/>
  <c r="Q13"/>
  <c r="Q33" s="1"/>
  <c r="P13"/>
  <c r="P33" s="1"/>
  <c r="O13"/>
  <c r="O33" s="1"/>
  <c r="N13"/>
  <c r="N33" s="1"/>
  <c r="M13"/>
  <c r="M33" s="1"/>
  <c r="L13"/>
  <c r="L33" s="1"/>
  <c r="K13"/>
  <c r="K33" s="1"/>
  <c r="J13"/>
  <c r="J33" s="1"/>
  <c r="I13"/>
  <c r="I33" s="1"/>
  <c r="H13"/>
  <c r="H33" s="1"/>
  <c r="G13"/>
  <c r="G33" s="1"/>
  <c r="F13"/>
  <c r="F33" s="1"/>
  <c r="E13"/>
  <c r="E33" s="1"/>
  <c r="AW11"/>
  <c r="AW9"/>
  <c r="AW8"/>
  <c r="F16" i="39"/>
  <c r="F14" s="1"/>
  <c r="G16"/>
  <c r="G14" s="1"/>
  <c r="H16"/>
  <c r="I16"/>
  <c r="J16"/>
  <c r="K16"/>
  <c r="L16"/>
  <c r="M16"/>
  <c r="M14" s="1"/>
  <c r="N16"/>
  <c r="N14" s="1"/>
  <c r="O16"/>
  <c r="P16"/>
  <c r="Q16"/>
  <c r="R16"/>
  <c r="R14" s="1"/>
  <c r="E16"/>
  <c r="E14" s="1"/>
  <c r="AF32"/>
  <c r="AG32"/>
  <c r="AH32"/>
  <c r="AI32"/>
  <c r="AF28"/>
  <c r="AG28"/>
  <c r="AH28"/>
  <c r="AI28"/>
  <c r="AE32"/>
  <c r="AL26"/>
  <c r="AM26"/>
  <c r="AN26"/>
  <c r="AO26"/>
  <c r="AP26"/>
  <c r="AE26"/>
  <c r="AF26"/>
  <c r="AG26"/>
  <c r="AH26"/>
  <c r="AI26"/>
  <c r="BE23"/>
  <c r="BE18"/>
  <c r="BE35"/>
  <c r="U35"/>
  <c r="BE31"/>
  <c r="BE30"/>
  <c r="BE29"/>
  <c r="AV28"/>
  <c r="AU28"/>
  <c r="AT28"/>
  <c r="AS28"/>
  <c r="AR28"/>
  <c r="AQ28"/>
  <c r="AP28"/>
  <c r="AO28"/>
  <c r="AN28"/>
  <c r="AM28"/>
  <c r="AL28"/>
  <c r="AK28"/>
  <c r="AJ28"/>
  <c r="AE28"/>
  <c r="AD28"/>
  <c r="AC28"/>
  <c r="AB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E28"/>
  <c r="BE27"/>
  <c r="AV26"/>
  <c r="AU26"/>
  <c r="AT26"/>
  <c r="AS26"/>
  <c r="AR26"/>
  <c r="AQ26"/>
  <c r="AK26"/>
  <c r="AJ26"/>
  <c r="AD26"/>
  <c r="AC26"/>
  <c r="AB26"/>
  <c r="AA26"/>
  <c r="Z26"/>
  <c r="Y26"/>
  <c r="X26"/>
  <c r="U26"/>
  <c r="T26"/>
  <c r="S26"/>
  <c r="R26"/>
  <c r="Q26"/>
  <c r="P26"/>
  <c r="O26"/>
  <c r="N26"/>
  <c r="M26"/>
  <c r="L26"/>
  <c r="K26"/>
  <c r="J26"/>
  <c r="I26"/>
  <c r="H26"/>
  <c r="G26"/>
  <c r="F26"/>
  <c r="E26"/>
  <c r="BE25"/>
  <c r="BE24"/>
  <c r="BE22"/>
  <c r="AV21"/>
  <c r="AU21"/>
  <c r="AT21"/>
  <c r="AS21"/>
  <c r="AR21"/>
  <c r="AQ21"/>
  <c r="AP21"/>
  <c r="AO21"/>
  <c r="AO14" s="1"/>
  <c r="AN21"/>
  <c r="AM21"/>
  <c r="AM14" s="1"/>
  <c r="AL21"/>
  <c r="AK21"/>
  <c r="AJ21"/>
  <c r="AI21"/>
  <c r="AH21"/>
  <c r="AG21"/>
  <c r="AF21"/>
  <c r="AF14" s="1"/>
  <c r="AE21"/>
  <c r="AD21"/>
  <c r="AC21"/>
  <c r="AB21"/>
  <c r="AA21"/>
  <c r="Z21"/>
  <c r="Y21"/>
  <c r="X21"/>
  <c r="U21"/>
  <c r="T21"/>
  <c r="S21"/>
  <c r="R21"/>
  <c r="Q21"/>
  <c r="P21"/>
  <c r="O21"/>
  <c r="N21"/>
  <c r="M21"/>
  <c r="L21"/>
  <c r="K21"/>
  <c r="J21"/>
  <c r="I21"/>
  <c r="H21"/>
  <c r="G21"/>
  <c r="F21"/>
  <c r="E21"/>
  <c r="BE20"/>
  <c r="BE19"/>
  <c r="BE17"/>
  <c r="AV16"/>
  <c r="AU16"/>
  <c r="AU14" s="1"/>
  <c r="AT16"/>
  <c r="AS16"/>
  <c r="AS14" s="1"/>
  <c r="AR16"/>
  <c r="AQ16"/>
  <c r="AP16"/>
  <c r="AO16"/>
  <c r="AN16"/>
  <c r="AM16"/>
  <c r="AL16"/>
  <c r="AK16"/>
  <c r="AK14" s="1"/>
  <c r="AJ16"/>
  <c r="AI16"/>
  <c r="AH16"/>
  <c r="AG16"/>
  <c r="AF16"/>
  <c r="AE16"/>
  <c r="AD16"/>
  <c r="AC16"/>
  <c r="AB16"/>
  <c r="AA16"/>
  <c r="Z16"/>
  <c r="Y16"/>
  <c r="Y14" s="1"/>
  <c r="X16"/>
  <c r="U16"/>
  <c r="U14" s="1"/>
  <c r="T16"/>
  <c r="S16"/>
  <c r="S14" s="1"/>
  <c r="K14"/>
  <c r="I14"/>
  <c r="AV15"/>
  <c r="AV34" s="1"/>
  <c r="AU15"/>
  <c r="AU34" s="1"/>
  <c r="AT15"/>
  <c r="AT34" s="1"/>
  <c r="AS15"/>
  <c r="AS34" s="1"/>
  <c r="AR15"/>
  <c r="AR34" s="1"/>
  <c r="AQ15"/>
  <c r="AQ34" s="1"/>
  <c r="AP15"/>
  <c r="AP34" s="1"/>
  <c r="AO15"/>
  <c r="AO34" s="1"/>
  <c r="AN15"/>
  <c r="AN34" s="1"/>
  <c r="AM15"/>
  <c r="AM34" s="1"/>
  <c r="AL15"/>
  <c r="AL34" s="1"/>
  <c r="AK15"/>
  <c r="AK34" s="1"/>
  <c r="AJ15"/>
  <c r="AJ34" s="1"/>
  <c r="AI15"/>
  <c r="AI34" s="1"/>
  <c r="AH15"/>
  <c r="AH34" s="1"/>
  <c r="AG15"/>
  <c r="AG34" s="1"/>
  <c r="AF15"/>
  <c r="AF34" s="1"/>
  <c r="AE15"/>
  <c r="AE34" s="1"/>
  <c r="AD15"/>
  <c r="AD34" s="1"/>
  <c r="AC15"/>
  <c r="AC34" s="1"/>
  <c r="AB15"/>
  <c r="AB34" s="1"/>
  <c r="AA15"/>
  <c r="AA34" s="1"/>
  <c r="Z15"/>
  <c r="Z34" s="1"/>
  <c r="Y15"/>
  <c r="Y34" s="1"/>
  <c r="X15"/>
  <c r="X34" s="1"/>
  <c r="U15"/>
  <c r="U34" s="1"/>
  <c r="T15"/>
  <c r="T34" s="1"/>
  <c r="S15"/>
  <c r="S34" s="1"/>
  <c r="R15"/>
  <c r="R34" s="1"/>
  <c r="Q15"/>
  <c r="Q34" s="1"/>
  <c r="P15"/>
  <c r="P34" s="1"/>
  <c r="O15"/>
  <c r="O34" s="1"/>
  <c r="N15"/>
  <c r="N34" s="1"/>
  <c r="M15"/>
  <c r="M34" s="1"/>
  <c r="L15"/>
  <c r="L34" s="1"/>
  <c r="K15"/>
  <c r="K34" s="1"/>
  <c r="J15"/>
  <c r="J34" s="1"/>
  <c r="I15"/>
  <c r="I34" s="1"/>
  <c r="H15"/>
  <c r="H34" s="1"/>
  <c r="G15"/>
  <c r="G34" s="1"/>
  <c r="F15"/>
  <c r="F34" s="1"/>
  <c r="E15"/>
  <c r="E34" s="1"/>
  <c r="AV14"/>
  <c r="AT14"/>
  <c r="AR14"/>
  <c r="AQ14"/>
  <c r="AP14"/>
  <c r="AJ14"/>
  <c r="AE14"/>
  <c r="AD14"/>
  <c r="AC14"/>
  <c r="AB14"/>
  <c r="AA14"/>
  <c r="Z14"/>
  <c r="X14"/>
  <c r="T14"/>
  <c r="Q14"/>
  <c r="P14"/>
  <c r="O14"/>
  <c r="L14"/>
  <c r="J14"/>
  <c r="H14"/>
  <c r="BE13"/>
  <c r="BE12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U11"/>
  <c r="T11"/>
  <c r="S11"/>
  <c r="R11"/>
  <c r="Q11"/>
  <c r="P11"/>
  <c r="O11"/>
  <c r="N11"/>
  <c r="M11"/>
  <c r="L11"/>
  <c r="K11"/>
  <c r="J11"/>
  <c r="I11"/>
  <c r="H11"/>
  <c r="G11"/>
  <c r="F11"/>
  <c r="E11"/>
  <c r="BE10"/>
  <c r="BE9"/>
  <c r="BE8"/>
  <c r="AV7"/>
  <c r="AV32" s="1"/>
  <c r="AV36" s="1"/>
  <c r="AU7"/>
  <c r="AT7"/>
  <c r="AT32" s="1"/>
  <c r="AT36" s="1"/>
  <c r="AS7"/>
  <c r="AR7"/>
  <c r="AR32" s="1"/>
  <c r="AR36" s="1"/>
  <c r="AQ7"/>
  <c r="AQ32" s="1"/>
  <c r="AQ36" s="1"/>
  <c r="AP7"/>
  <c r="AO7"/>
  <c r="AN7"/>
  <c r="AM7"/>
  <c r="AL7"/>
  <c r="AK7"/>
  <c r="AJ7"/>
  <c r="AJ32" s="1"/>
  <c r="AJ36" s="1"/>
  <c r="AI7"/>
  <c r="AH7"/>
  <c r="AG7"/>
  <c r="AF7"/>
  <c r="AE7"/>
  <c r="AD7"/>
  <c r="AD32" s="1"/>
  <c r="AD36" s="1"/>
  <c r="AC7"/>
  <c r="AC32" s="1"/>
  <c r="AC36" s="1"/>
  <c r="AB7"/>
  <c r="AB32" s="1"/>
  <c r="AB36" s="1"/>
  <c r="AA7"/>
  <c r="AA32" s="1"/>
  <c r="AA36" s="1"/>
  <c r="Z7"/>
  <c r="Z32" s="1"/>
  <c r="Z36" s="1"/>
  <c r="Y7"/>
  <c r="X7"/>
  <c r="X32" s="1"/>
  <c r="X36" s="1"/>
  <c r="U7"/>
  <c r="T7"/>
  <c r="S7"/>
  <c r="R7"/>
  <c r="Q7"/>
  <c r="Q32" s="1"/>
  <c r="Q36" s="1"/>
  <c r="P7"/>
  <c r="O7"/>
  <c r="O32" s="1"/>
  <c r="O36" s="1"/>
  <c r="N7"/>
  <c r="M7"/>
  <c r="L7"/>
  <c r="L32" s="1"/>
  <c r="L36" s="1"/>
  <c r="K7"/>
  <c r="J7"/>
  <c r="I7"/>
  <c r="H7"/>
  <c r="G7"/>
  <c r="F7"/>
  <c r="E7"/>
  <c r="F29" i="38"/>
  <c r="G29"/>
  <c r="H29"/>
  <c r="I29"/>
  <c r="J29"/>
  <c r="K29"/>
  <c r="L29"/>
  <c r="M29"/>
  <c r="N29"/>
  <c r="O29"/>
  <c r="P29"/>
  <c r="Q29"/>
  <c r="R29"/>
  <c r="E29"/>
  <c r="BE22"/>
  <c r="BE21"/>
  <c r="BE18"/>
  <c r="U33"/>
  <c r="BE32"/>
  <c r="AN32"/>
  <c r="U32"/>
  <c r="AS31"/>
  <c r="AR31"/>
  <c r="AQ31"/>
  <c r="AP31"/>
  <c r="AN31"/>
  <c r="AN33" s="1"/>
  <c r="AJ31"/>
  <c r="AG31"/>
  <c r="AF31"/>
  <c r="AE31"/>
  <c r="AD31"/>
  <c r="AB31"/>
  <c r="X31"/>
  <c r="I31"/>
  <c r="AO29"/>
  <c r="BE28"/>
  <c r="BE27"/>
  <c r="BE26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U25"/>
  <c r="T25"/>
  <c r="S25"/>
  <c r="R25"/>
  <c r="Q25"/>
  <c r="P25"/>
  <c r="O25"/>
  <c r="N25"/>
  <c r="M25"/>
  <c r="L25"/>
  <c r="K25"/>
  <c r="J25"/>
  <c r="BE25" s="1"/>
  <c r="I25"/>
  <c r="H25"/>
  <c r="G25"/>
  <c r="F25"/>
  <c r="E25"/>
  <c r="BE24"/>
  <c r="BE23"/>
  <c r="BE20"/>
  <c r="BE19"/>
  <c r="BE17"/>
  <c r="AU16"/>
  <c r="AT16"/>
  <c r="AT14" s="1"/>
  <c r="AS16"/>
  <c r="AS14" s="1"/>
  <c r="AR16"/>
  <c r="AQ16"/>
  <c r="AP16"/>
  <c r="AP14" s="1"/>
  <c r="AO16"/>
  <c r="AN16"/>
  <c r="AM16"/>
  <c r="AL16"/>
  <c r="AK16"/>
  <c r="AJ16"/>
  <c r="AJ14" s="1"/>
  <c r="AI16"/>
  <c r="AH16"/>
  <c r="AH14" s="1"/>
  <c r="AG16"/>
  <c r="AG14" s="1"/>
  <c r="AF16"/>
  <c r="AE16"/>
  <c r="AD16"/>
  <c r="AD14" s="1"/>
  <c r="AC16"/>
  <c r="AB16"/>
  <c r="AA16"/>
  <c r="Z16"/>
  <c r="Y16"/>
  <c r="X16"/>
  <c r="X14" s="1"/>
  <c r="U16"/>
  <c r="T16"/>
  <c r="T14" s="1"/>
  <c r="S16"/>
  <c r="S14" s="1"/>
  <c r="S29" s="1"/>
  <c r="R16"/>
  <c r="Q16"/>
  <c r="Q14" s="1"/>
  <c r="P16"/>
  <c r="P14" s="1"/>
  <c r="O16"/>
  <c r="O14" s="1"/>
  <c r="N16"/>
  <c r="M16"/>
  <c r="M14" s="1"/>
  <c r="L16"/>
  <c r="L14" s="1"/>
  <c r="K16"/>
  <c r="K14" s="1"/>
  <c r="J16"/>
  <c r="I16"/>
  <c r="I14" s="1"/>
  <c r="H16"/>
  <c r="H14" s="1"/>
  <c r="G16"/>
  <c r="G14" s="1"/>
  <c r="F16"/>
  <c r="F14" s="1"/>
  <c r="E16"/>
  <c r="E14" s="1"/>
  <c r="AU15"/>
  <c r="AU31" s="1"/>
  <c r="AT15"/>
  <c r="AT31" s="1"/>
  <c r="AS15"/>
  <c r="AR15"/>
  <c r="AQ15"/>
  <c r="AP15"/>
  <c r="AO15"/>
  <c r="AO31" s="1"/>
  <c r="AN15"/>
  <c r="AM15"/>
  <c r="AM31" s="1"/>
  <c r="AL15"/>
  <c r="AL31" s="1"/>
  <c r="AK15"/>
  <c r="AK31" s="1"/>
  <c r="AJ15"/>
  <c r="AI15"/>
  <c r="AI31" s="1"/>
  <c r="AH15"/>
  <c r="AH31" s="1"/>
  <c r="AG15"/>
  <c r="AF15"/>
  <c r="AE15"/>
  <c r="AD15"/>
  <c r="AC15"/>
  <c r="AC31" s="1"/>
  <c r="AB15"/>
  <c r="AA15"/>
  <c r="AA31" s="1"/>
  <c r="Z15"/>
  <c r="Z31" s="1"/>
  <c r="Y15"/>
  <c r="Y31" s="1"/>
  <c r="X15"/>
  <c r="U15"/>
  <c r="T15"/>
  <c r="T31" s="1"/>
  <c r="S15"/>
  <c r="S31" s="1"/>
  <c r="R15"/>
  <c r="R31" s="1"/>
  <c r="Q15"/>
  <c r="Q31" s="1"/>
  <c r="P15"/>
  <c r="P31" s="1"/>
  <c r="O15"/>
  <c r="O31" s="1"/>
  <c r="N15"/>
  <c r="N31" s="1"/>
  <c r="M15"/>
  <c r="M31" s="1"/>
  <c r="L15"/>
  <c r="L31" s="1"/>
  <c r="K15"/>
  <c r="K31" s="1"/>
  <c r="J15"/>
  <c r="J31" s="1"/>
  <c r="I15"/>
  <c r="H15"/>
  <c r="H31" s="1"/>
  <c r="G15"/>
  <c r="G31" s="1"/>
  <c r="F15"/>
  <c r="F31" s="1"/>
  <c r="E15"/>
  <c r="E31" s="1"/>
  <c r="AU14"/>
  <c r="AR14"/>
  <c r="AQ14"/>
  <c r="AO14"/>
  <c r="AN14"/>
  <c r="AM14"/>
  <c r="AL14"/>
  <c r="AK14"/>
  <c r="AI14"/>
  <c r="AF14"/>
  <c r="AE14"/>
  <c r="AC14"/>
  <c r="AB14"/>
  <c r="AA14"/>
  <c r="Z14"/>
  <c r="Y14"/>
  <c r="U14"/>
  <c r="R14"/>
  <c r="N14"/>
  <c r="BE13"/>
  <c r="BE12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U11"/>
  <c r="T11"/>
  <c r="S11"/>
  <c r="R11"/>
  <c r="Q11"/>
  <c r="P11"/>
  <c r="O11"/>
  <c r="N11"/>
  <c r="M11"/>
  <c r="L11"/>
  <c r="K11"/>
  <c r="J11"/>
  <c r="I11"/>
  <c r="H11"/>
  <c r="G11"/>
  <c r="F11"/>
  <c r="E11"/>
  <c r="BE11" s="1"/>
  <c r="BE10"/>
  <c r="BE9"/>
  <c r="BE8"/>
  <c r="AU7"/>
  <c r="AU29" s="1"/>
  <c r="AU33" s="1"/>
  <c r="AT7"/>
  <c r="AT29" s="1"/>
  <c r="AT33" s="1"/>
  <c r="AS7"/>
  <c r="AR7"/>
  <c r="AR29" s="1"/>
  <c r="AR33" s="1"/>
  <c r="AQ7"/>
  <c r="AQ29" s="1"/>
  <c r="AQ33" s="1"/>
  <c r="AP7"/>
  <c r="AP29" s="1"/>
  <c r="AP33" s="1"/>
  <c r="AO7"/>
  <c r="AN7"/>
  <c r="AM7"/>
  <c r="AM29" s="1"/>
  <c r="AM33" s="1"/>
  <c r="AL7"/>
  <c r="AL29" s="1"/>
  <c r="AK7"/>
  <c r="AK29" s="1"/>
  <c r="AJ7"/>
  <c r="AI7"/>
  <c r="AI29" s="1"/>
  <c r="AI33" s="1"/>
  <c r="AH7"/>
  <c r="AH29" s="1"/>
  <c r="AH33" s="1"/>
  <c r="AG7"/>
  <c r="AF7"/>
  <c r="AF29" s="1"/>
  <c r="AF33" s="1"/>
  <c r="AE7"/>
  <c r="AE29" s="1"/>
  <c r="AE33" s="1"/>
  <c r="AD7"/>
  <c r="AD29" s="1"/>
  <c r="AD33" s="1"/>
  <c r="AC7"/>
  <c r="AC29" s="1"/>
  <c r="AB7"/>
  <c r="AB29" s="1"/>
  <c r="AB33" s="1"/>
  <c r="AA7"/>
  <c r="AA29" s="1"/>
  <c r="AA33" s="1"/>
  <c r="Z7"/>
  <c r="Z29" s="1"/>
  <c r="Y7"/>
  <c r="Y29" s="1"/>
  <c r="X7"/>
  <c r="U7"/>
  <c r="T7"/>
  <c r="T29" s="1"/>
  <c r="T33" s="1"/>
  <c r="S7"/>
  <c r="R7"/>
  <c r="Q7"/>
  <c r="P7"/>
  <c r="O7"/>
  <c r="N7"/>
  <c r="M7"/>
  <c r="L7"/>
  <c r="K7"/>
  <c r="J7"/>
  <c r="I7"/>
  <c r="H7"/>
  <c r="BE7" s="1"/>
  <c r="G7"/>
  <c r="F7"/>
  <c r="E7"/>
  <c r="BE21" i="37"/>
  <c r="Y8"/>
  <c r="Z8"/>
  <c r="AA8"/>
  <c r="AB8"/>
  <c r="AC8"/>
  <c r="AD8"/>
  <c r="AE8"/>
  <c r="AF8"/>
  <c r="AF29" s="1"/>
  <c r="AG8"/>
  <c r="AG29" s="1"/>
  <c r="AH8"/>
  <c r="AH7" s="1"/>
  <c r="AI8"/>
  <c r="AI29" s="1"/>
  <c r="AJ8"/>
  <c r="AK8"/>
  <c r="AL8"/>
  <c r="AM8"/>
  <c r="AM29" s="1"/>
  <c r="AN8"/>
  <c r="AO8"/>
  <c r="AO7" s="1"/>
  <c r="AP8"/>
  <c r="AQ8"/>
  <c r="AQ29" s="1"/>
  <c r="AR8"/>
  <c r="AS8"/>
  <c r="AT8"/>
  <c r="AU8"/>
  <c r="X8"/>
  <c r="F8"/>
  <c r="G8"/>
  <c r="H8"/>
  <c r="I8"/>
  <c r="J8"/>
  <c r="K8"/>
  <c r="L8"/>
  <c r="M8"/>
  <c r="N8"/>
  <c r="O8"/>
  <c r="P8"/>
  <c r="Q8"/>
  <c r="R8"/>
  <c r="S8"/>
  <c r="T8"/>
  <c r="U8"/>
  <c r="U29" s="1"/>
  <c r="E8"/>
  <c r="BE19"/>
  <c r="E22"/>
  <c r="Y22"/>
  <c r="Z22"/>
  <c r="AA22"/>
  <c r="AB22"/>
  <c r="AC22"/>
  <c r="AD22"/>
  <c r="AE22"/>
  <c r="AF22"/>
  <c r="AG22"/>
  <c r="AH22"/>
  <c r="AI22"/>
  <c r="AJ22"/>
  <c r="AK22"/>
  <c r="AL22"/>
  <c r="AM22"/>
  <c r="AN22"/>
  <c r="AP22"/>
  <c r="AQ22"/>
  <c r="AR22"/>
  <c r="AT22"/>
  <c r="AU22"/>
  <c r="AU7" s="1"/>
  <c r="X22"/>
  <c r="F22"/>
  <c r="F7" s="1"/>
  <c r="G22"/>
  <c r="H22"/>
  <c r="I22"/>
  <c r="J22"/>
  <c r="K22"/>
  <c r="L22"/>
  <c r="M22"/>
  <c r="M7" s="1"/>
  <c r="N22"/>
  <c r="O22"/>
  <c r="P22"/>
  <c r="Q22"/>
  <c r="Q7" s="1"/>
  <c r="R22"/>
  <c r="R7" s="1"/>
  <c r="S22"/>
  <c r="T22"/>
  <c r="U22"/>
  <c r="Y27"/>
  <c r="Z27"/>
  <c r="Z29" s="1"/>
  <c r="AA27"/>
  <c r="AB27"/>
  <c r="AB29" s="1"/>
  <c r="AC27"/>
  <c r="AD27"/>
  <c r="AD29" s="1"/>
  <c r="AE27"/>
  <c r="AF27"/>
  <c r="AG27"/>
  <c r="AH27"/>
  <c r="AH29" s="1"/>
  <c r="AI27"/>
  <c r="AJ27"/>
  <c r="AJ29" s="1"/>
  <c r="AK27"/>
  <c r="AL27"/>
  <c r="AM27"/>
  <c r="AN27"/>
  <c r="AO27"/>
  <c r="AP27"/>
  <c r="AQ27"/>
  <c r="AR27"/>
  <c r="AS27"/>
  <c r="AT27"/>
  <c r="AU27"/>
  <c r="X27"/>
  <c r="X29" s="1"/>
  <c r="F27"/>
  <c r="G27"/>
  <c r="H27"/>
  <c r="I27"/>
  <c r="J27"/>
  <c r="K27"/>
  <c r="L27"/>
  <c r="M27"/>
  <c r="N27"/>
  <c r="O27"/>
  <c r="P27"/>
  <c r="Q27"/>
  <c r="R27"/>
  <c r="S27"/>
  <c r="T27"/>
  <c r="U27"/>
  <c r="E27"/>
  <c r="BE17"/>
  <c r="BE31"/>
  <c r="BE26"/>
  <c r="BE24"/>
  <c r="BE18"/>
  <c r="BE16"/>
  <c r="BE15"/>
  <c r="BE14"/>
  <c r="BE13"/>
  <c r="BE12"/>
  <c r="BE11"/>
  <c r="BE10"/>
  <c r="BE9"/>
  <c r="K32"/>
  <c r="E7" i="25"/>
  <c r="BE7" s="1"/>
  <c r="BE32"/>
  <c r="BE31"/>
  <c r="BE30"/>
  <c r="AQ28"/>
  <c r="AP28"/>
  <c r="AP33" s="1"/>
  <c r="AO28"/>
  <c r="AL28"/>
  <c r="AL33" s="1"/>
  <c r="AK28"/>
  <c r="AK33" s="1"/>
  <c r="AJ28"/>
  <c r="AJ33" s="1"/>
  <c r="AE28"/>
  <c r="AD28"/>
  <c r="AD33" s="1"/>
  <c r="AC28"/>
  <c r="Z28"/>
  <c r="Z33" s="1"/>
  <c r="Y28"/>
  <c r="Y33" s="1"/>
  <c r="X28"/>
  <c r="X33" s="1"/>
  <c r="T29"/>
  <c r="S29"/>
  <c r="R29"/>
  <c r="Q29"/>
  <c r="Q28" s="1"/>
  <c r="P29"/>
  <c r="P28" s="1"/>
  <c r="O29"/>
  <c r="N29"/>
  <c r="M29"/>
  <c r="L29"/>
  <c r="K29"/>
  <c r="K28" s="1"/>
  <c r="J29"/>
  <c r="J28" s="1"/>
  <c r="I29"/>
  <c r="H29"/>
  <c r="G29"/>
  <c r="F29"/>
  <c r="E29"/>
  <c r="E28" s="1"/>
  <c r="AU28"/>
  <c r="AS28"/>
  <c r="AS33" s="1"/>
  <c r="AR28"/>
  <c r="AR33" s="1"/>
  <c r="AN28"/>
  <c r="AN33" s="1"/>
  <c r="AM28"/>
  <c r="AM33" s="1"/>
  <c r="AI28"/>
  <c r="AH28"/>
  <c r="AH33" s="1"/>
  <c r="AG28"/>
  <c r="AG33" s="1"/>
  <c r="AF28"/>
  <c r="AF33" s="1"/>
  <c r="AB28"/>
  <c r="AA28"/>
  <c r="AA33" s="1"/>
  <c r="U28"/>
  <c r="T28"/>
  <c r="S28"/>
  <c r="R28"/>
  <c r="O28"/>
  <c r="N28"/>
  <c r="M28"/>
  <c r="L28"/>
  <c r="I28"/>
  <c r="H28"/>
  <c r="G28"/>
  <c r="F28"/>
  <c r="BE27"/>
  <c r="BE26"/>
  <c r="BE25"/>
  <c r="BE24"/>
  <c r="BE23"/>
  <c r="BE22"/>
  <c r="BE21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U20"/>
  <c r="T20"/>
  <c r="S20"/>
  <c r="R20"/>
  <c r="R35" s="1"/>
  <c r="Q20"/>
  <c r="P20"/>
  <c r="O20"/>
  <c r="N20"/>
  <c r="M20"/>
  <c r="L20"/>
  <c r="K20"/>
  <c r="J20"/>
  <c r="I20"/>
  <c r="H20"/>
  <c r="G20"/>
  <c r="F20"/>
  <c r="F35" s="1"/>
  <c r="E20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E17"/>
  <c r="BE16"/>
  <c r="BE15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U14"/>
  <c r="T14"/>
  <c r="S14"/>
  <c r="R14"/>
  <c r="Q14"/>
  <c r="P14"/>
  <c r="P35" s="1"/>
  <c r="O14"/>
  <c r="N14"/>
  <c r="M14"/>
  <c r="L14"/>
  <c r="K14"/>
  <c r="J14"/>
  <c r="I14"/>
  <c r="H14"/>
  <c r="G14"/>
  <c r="F14"/>
  <c r="E14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U13"/>
  <c r="T13"/>
  <c r="S13"/>
  <c r="R13"/>
  <c r="Q13"/>
  <c r="P13"/>
  <c r="O13"/>
  <c r="N13"/>
  <c r="M13"/>
  <c r="L13"/>
  <c r="K13"/>
  <c r="J13"/>
  <c r="I13"/>
  <c r="H13"/>
  <c r="G13"/>
  <c r="F13"/>
  <c r="E13"/>
  <c r="BE12"/>
  <c r="BE11"/>
  <c r="BE10"/>
  <c r="BE9"/>
  <c r="AU8"/>
  <c r="AU35" s="1"/>
  <c r="AT8"/>
  <c r="AS8"/>
  <c r="AS35" s="1"/>
  <c r="AR8"/>
  <c r="AR35" s="1"/>
  <c r="AQ8"/>
  <c r="AQ35" s="1"/>
  <c r="AP8"/>
  <c r="AO8"/>
  <c r="AO35" s="1"/>
  <c r="AN8"/>
  <c r="AM8"/>
  <c r="AM35" s="1"/>
  <c r="AL8"/>
  <c r="AL35" s="1"/>
  <c r="AK8"/>
  <c r="AK35" s="1"/>
  <c r="AJ8"/>
  <c r="AJ35" s="1"/>
  <c r="AI8"/>
  <c r="AI35" s="1"/>
  <c r="AH8"/>
  <c r="AG8"/>
  <c r="AG35" s="1"/>
  <c r="AF8"/>
  <c r="AF35" s="1"/>
  <c r="AE8"/>
  <c r="AE35" s="1"/>
  <c r="AD8"/>
  <c r="AC8"/>
  <c r="AC35" s="1"/>
  <c r="AB8"/>
  <c r="AA8"/>
  <c r="AA35" s="1"/>
  <c r="Z8"/>
  <c r="Y8"/>
  <c r="Y35" s="1"/>
  <c r="X8"/>
  <c r="X35" s="1"/>
  <c r="U8"/>
  <c r="U35"/>
  <c r="T8"/>
  <c r="T33" s="1"/>
  <c r="S8"/>
  <c r="S35" s="1"/>
  <c r="R8"/>
  <c r="R33" s="1"/>
  <c r="Q8"/>
  <c r="Q33" s="1"/>
  <c r="Q35"/>
  <c r="P8"/>
  <c r="P33" s="1"/>
  <c r="O8"/>
  <c r="O33" s="1"/>
  <c r="N8"/>
  <c r="N33" s="1"/>
  <c r="M8"/>
  <c r="M35" s="1"/>
  <c r="L8"/>
  <c r="L35" s="1"/>
  <c r="K8"/>
  <c r="K33" s="1"/>
  <c r="K35"/>
  <c r="J8"/>
  <c r="J33" s="1"/>
  <c r="I8"/>
  <c r="I35"/>
  <c r="H8"/>
  <c r="H33" s="1"/>
  <c r="H35"/>
  <c r="G8"/>
  <c r="G35" s="1"/>
  <c r="F8"/>
  <c r="F33" s="1"/>
  <c r="E8"/>
  <c r="E33" s="1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Z35"/>
  <c r="AK29" i="37" l="1"/>
  <c r="AF7"/>
  <c r="AR29"/>
  <c r="AR32" s="1"/>
  <c r="AP29"/>
  <c r="AP32" s="1"/>
  <c r="AL29"/>
  <c r="AL32" s="1"/>
  <c r="AJ32"/>
  <c r="AL7"/>
  <c r="AR7"/>
  <c r="AS7"/>
  <c r="AG7"/>
  <c r="AI7"/>
  <c r="AO29"/>
  <c r="AS29"/>
  <c r="AS32" s="1"/>
  <c r="AQ7"/>
  <c r="AP7"/>
  <c r="AK7"/>
  <c r="AU29"/>
  <c r="AQ37" i="25"/>
  <c r="AK37"/>
  <c r="T35"/>
  <c r="S33"/>
  <c r="S37" s="1"/>
  <c r="O37"/>
  <c r="O35"/>
  <c r="N35"/>
  <c r="N37" s="1"/>
  <c r="M33"/>
  <c r="J35"/>
  <c r="G33"/>
  <c r="E35"/>
  <c r="X31" i="40"/>
  <c r="X35" s="1"/>
  <c r="I31"/>
  <c r="I35" s="1"/>
  <c r="U31"/>
  <c r="U35" s="1"/>
  <c r="K31"/>
  <c r="K35" s="1"/>
  <c r="Y31"/>
  <c r="Y35" s="1"/>
  <c r="AK31"/>
  <c r="AK35" s="1"/>
  <c r="P31"/>
  <c r="P35" s="1"/>
  <c r="E31"/>
  <c r="E35" s="1"/>
  <c r="Q31"/>
  <c r="Q35" s="1"/>
  <c r="O31"/>
  <c r="O35" s="1"/>
  <c r="AE31"/>
  <c r="AE35" s="1"/>
  <c r="AG31"/>
  <c r="AG35" s="1"/>
  <c r="G31"/>
  <c r="G35" s="1"/>
  <c r="AS35"/>
  <c r="AQ35"/>
  <c r="AI31"/>
  <c r="AI35" s="1"/>
  <c r="M31"/>
  <c r="M35" s="1"/>
  <c r="AA31"/>
  <c r="AA35" s="1"/>
  <c r="AM35"/>
  <c r="AC31"/>
  <c r="AC35" s="1"/>
  <c r="AO35"/>
  <c r="L31"/>
  <c r="L35" s="1"/>
  <c r="Z31"/>
  <c r="Z35" s="1"/>
  <c r="AL35"/>
  <c r="N31"/>
  <c r="N35" s="1"/>
  <c r="AB31"/>
  <c r="AB35" s="1"/>
  <c r="AF31"/>
  <c r="AF35" s="1"/>
  <c r="AR35"/>
  <c r="AW7"/>
  <c r="AD31"/>
  <c r="AD35" s="1"/>
  <c r="AP35"/>
  <c r="F31"/>
  <c r="F35" s="1"/>
  <c r="R31"/>
  <c r="R35" s="1"/>
  <c r="AW10"/>
  <c r="H31"/>
  <c r="H35" s="1"/>
  <c r="T31"/>
  <c r="T35" s="1"/>
  <c r="AH31"/>
  <c r="AH35" s="1"/>
  <c r="AT35"/>
  <c r="AW25"/>
  <c r="S31"/>
  <c r="S35" s="1"/>
  <c r="AU35"/>
  <c r="AN35"/>
  <c r="J31"/>
  <c r="J35" s="1"/>
  <c r="AJ31"/>
  <c r="AJ35" s="1"/>
  <c r="AV35"/>
  <c r="AW22"/>
  <c r="AW33"/>
  <c r="AW14"/>
  <c r="N32" i="39"/>
  <c r="N36" s="1"/>
  <c r="P32"/>
  <c r="P36" s="1"/>
  <c r="F32"/>
  <c r="F36" s="1"/>
  <c r="R32"/>
  <c r="R36" s="1"/>
  <c r="H32"/>
  <c r="H36" s="1"/>
  <c r="J32"/>
  <c r="J36" s="1"/>
  <c r="M32"/>
  <c r="M36" s="1"/>
  <c r="AL14"/>
  <c r="AL32" s="1"/>
  <c r="AL36" s="1"/>
  <c r="AN14"/>
  <c r="AN32" s="1"/>
  <c r="AN36" s="1"/>
  <c r="BE26"/>
  <c r="AH14"/>
  <c r="AH36" s="1"/>
  <c r="AI14"/>
  <c r="AI36" s="1"/>
  <c r="AE36"/>
  <c r="AG14"/>
  <c r="BE21"/>
  <c r="T32"/>
  <c r="T36" s="1"/>
  <c r="AF36"/>
  <c r="AP32"/>
  <c r="AP36" s="1"/>
  <c r="AO32"/>
  <c r="AO36" s="1"/>
  <c r="BE11"/>
  <c r="AM32"/>
  <c r="AM36" s="1"/>
  <c r="BE28"/>
  <c r="BE7"/>
  <c r="BE34"/>
  <c r="G32"/>
  <c r="G36" s="1"/>
  <c r="S32"/>
  <c r="S36" s="1"/>
  <c r="AS32"/>
  <c r="AS36" s="1"/>
  <c r="I32"/>
  <c r="I36" s="1"/>
  <c r="U32"/>
  <c r="U36" s="1"/>
  <c r="AU32"/>
  <c r="AU36" s="1"/>
  <c r="K32"/>
  <c r="K36" s="1"/>
  <c r="Y32"/>
  <c r="Y36" s="1"/>
  <c r="AK32"/>
  <c r="AK36" s="1"/>
  <c r="E32"/>
  <c r="E36" s="1"/>
  <c r="BE16"/>
  <c r="R33" i="38"/>
  <c r="M33"/>
  <c r="K33"/>
  <c r="I33"/>
  <c r="E33"/>
  <c r="N33"/>
  <c r="BE31"/>
  <c r="P33"/>
  <c r="Q33"/>
  <c r="O33"/>
  <c r="L33"/>
  <c r="F33"/>
  <c r="BE16"/>
  <c r="Y33"/>
  <c r="AK33"/>
  <c r="AO33"/>
  <c r="Z33"/>
  <c r="AL33"/>
  <c r="AC33"/>
  <c r="G33"/>
  <c r="S33"/>
  <c r="AG29"/>
  <c r="AG33" s="1"/>
  <c r="AS29"/>
  <c r="AS33" s="1"/>
  <c r="X29"/>
  <c r="X33" s="1"/>
  <c r="AJ29"/>
  <c r="AJ33" s="1"/>
  <c r="J14"/>
  <c r="J33" s="1"/>
  <c r="H33"/>
  <c r="L37" i="25"/>
  <c r="AO37"/>
  <c r="AM37"/>
  <c r="X37"/>
  <c r="N7" i="37"/>
  <c r="L7"/>
  <c r="K7"/>
  <c r="AG32"/>
  <c r="L32"/>
  <c r="AA32"/>
  <c r="Q32"/>
  <c r="E7"/>
  <c r="E32" s="1"/>
  <c r="P7"/>
  <c r="O7"/>
  <c r="J7"/>
  <c r="I7"/>
  <c r="U7"/>
  <c r="T7"/>
  <c r="H7"/>
  <c r="S7"/>
  <c r="G7"/>
  <c r="J32"/>
  <c r="AM32"/>
  <c r="M32"/>
  <c r="AT32"/>
  <c r="AU32"/>
  <c r="AB32"/>
  <c r="AN32"/>
  <c r="AE32"/>
  <c r="AQ32"/>
  <c r="AI32"/>
  <c r="Y32"/>
  <c r="AK32"/>
  <c r="X32"/>
  <c r="N32"/>
  <c r="G32"/>
  <c r="S32"/>
  <c r="H32"/>
  <c r="I32"/>
  <c r="U32"/>
  <c r="Z32"/>
  <c r="F32"/>
  <c r="R32"/>
  <c r="AF32"/>
  <c r="BE22"/>
  <c r="T32"/>
  <c r="AH32"/>
  <c r="BE27"/>
  <c r="P32"/>
  <c r="AD32"/>
  <c r="O32"/>
  <c r="AC32"/>
  <c r="AO32"/>
  <c r="BE8"/>
  <c r="AJ37" i="25"/>
  <c r="Z37"/>
  <c r="AL37"/>
  <c r="BE20"/>
  <c r="M37"/>
  <c r="AI37"/>
  <c r="AD35"/>
  <c r="AP35"/>
  <c r="AP37" s="1"/>
  <c r="BE29"/>
  <c r="G37"/>
  <c r="U33"/>
  <c r="U37" s="1"/>
  <c r="BE14"/>
  <c r="Q37"/>
  <c r="AH35"/>
  <c r="AH37" s="1"/>
  <c r="AT35"/>
  <c r="P37"/>
  <c r="F37"/>
  <c r="R37"/>
  <c r="AB37"/>
  <c r="AR37"/>
  <c r="AC37"/>
  <c r="E37"/>
  <c r="H37"/>
  <c r="T37"/>
  <c r="AD37"/>
  <c r="Y37"/>
  <c r="AS37"/>
  <c r="AE37"/>
  <c r="AU33"/>
  <c r="AU37" s="1"/>
  <c r="J37"/>
  <c r="AF37"/>
  <c r="AA37"/>
  <c r="I37"/>
  <c r="BE8"/>
  <c r="BE35" s="1"/>
  <c r="K37"/>
  <c r="AG37"/>
  <c r="AB35"/>
  <c r="AN35"/>
  <c r="BE13"/>
  <c r="BE28"/>
  <c r="BE19"/>
  <c r="AW12" i="40" l="1"/>
  <c r="AW31" s="1"/>
  <c r="AW35" s="1"/>
  <c r="BE14" i="39"/>
  <c r="BE32" s="1"/>
  <c r="BE36" s="1"/>
  <c r="AG36"/>
  <c r="BE14" i="38"/>
  <c r="BE29" s="1"/>
  <c r="BE33" s="1"/>
  <c r="AN37" i="25"/>
  <c r="BE7" i="37"/>
  <c r="AT37" i="25"/>
  <c r="BE33"/>
  <c r="BE37" s="1"/>
</calcChain>
</file>

<file path=xl/sharedStrings.xml><?xml version="1.0" encoding="utf-8"?>
<sst xmlns="http://schemas.openxmlformats.org/spreadsheetml/2006/main" count="1576" uniqueCount="238">
  <si>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</si>
  <si>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</si>
  <si>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</si>
  <si>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</si>
  <si>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</si>
  <si>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</si>
  <si>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</si>
  <si>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</si>
  <si>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</si>
  <si>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</si>
  <si>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</si>
  <si>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</si>
  <si>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</si>
  <si>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</si>
  <si>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</si>
  <si>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</si>
  <si>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</si>
  <si>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</si>
  <si>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</si>
  <si>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</si>
  <si>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</si>
  <si>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</si>
  <si>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</si>
  <si>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</si>
  <si>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</si>
  <si>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Иностранный язык</t>
  </si>
  <si>
    <t>История</t>
  </si>
  <si>
    <t xml:space="preserve">Физическая культура </t>
  </si>
  <si>
    <t>Математика</t>
  </si>
  <si>
    <t>ОП. 00</t>
  </si>
  <si>
    <t>ОП. 01</t>
  </si>
  <si>
    <t>ОП. 02</t>
  </si>
  <si>
    <t>ОП. 03</t>
  </si>
  <si>
    <t>П.00</t>
  </si>
  <si>
    <t xml:space="preserve">Профессиональный цикл </t>
  </si>
  <si>
    <t>ПМ. 01</t>
  </si>
  <si>
    <t>МДК.01.01</t>
  </si>
  <si>
    <t>Учебная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</si>
  <si>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</si>
  <si>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</si>
  <si>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</si>
  <si>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</si>
  <si>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</si>
  <si>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</si>
  <si>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</si>
  <si>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ЕН.01</t>
  </si>
  <si>
    <t>Математический и общий естественно-научный цикл</t>
  </si>
  <si>
    <t>ОГСЭ.04</t>
  </si>
  <si>
    <t>ОГСЭ.00</t>
  </si>
  <si>
    <t>ЕН.02</t>
  </si>
  <si>
    <t>2 курс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</si>
  <si>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</si>
  <si>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Утверждаю</t>
  </si>
  <si>
    <t>ОП. 09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</si>
  <si>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</si>
  <si>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</si>
  <si>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 xml:space="preserve">КАЛЕНДАРНЫЙ УЧЕБНЫЙ ГРАФИК </t>
  </si>
  <si>
    <t>ОУДБ.00</t>
  </si>
  <si>
    <t>ОУДБ.01</t>
  </si>
  <si>
    <t>ОУДБ.02</t>
  </si>
  <si>
    <t>ОУДБ.04</t>
  </si>
  <si>
    <t>ОУДБ.05</t>
  </si>
  <si>
    <t>ОУДБ.06</t>
  </si>
  <si>
    <t>Основы безопасности жизнедеятельности</t>
  </si>
  <si>
    <t>ОУДП.00</t>
  </si>
  <si>
    <t>Общеобразовательные учебные дисциплины (общие и по выбору) профильные</t>
  </si>
  <si>
    <t>Литература</t>
  </si>
  <si>
    <t>ОУДБ.03</t>
  </si>
  <si>
    <t>ОУДБ.09</t>
  </si>
  <si>
    <t>Астрономия</t>
  </si>
  <si>
    <t>Общий гуманитарный и социально-экономический цикл</t>
  </si>
  <si>
    <r>
      <t xml:space="preserve">по программе </t>
    </r>
    <r>
      <rPr>
        <u/>
        <sz val="12"/>
        <rFont val="Times New Roman"/>
        <family val="1"/>
        <charset val="204"/>
      </rPr>
      <t>базовой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</si>
  <si>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 - </t>
    </r>
    <r>
      <rPr>
        <u/>
        <sz val="12"/>
        <rFont val="Times New Roman"/>
        <family val="1"/>
        <charset val="204"/>
      </rPr>
      <t>очная</t>
    </r>
  </si>
  <si>
    <r>
      <t>Зав. учебной частью</t>
    </r>
    <r>
      <rPr>
        <u/>
        <sz val="12"/>
        <rFont val="Times New Roman"/>
        <family val="1"/>
        <charset val="204"/>
      </rPr>
      <t xml:space="preserve">                                         </t>
    </r>
    <r>
      <rPr>
        <sz val="12"/>
        <rFont val="Times New Roman"/>
        <family val="1"/>
        <charset val="204"/>
      </rPr>
      <t>Н.В. Тур</t>
    </r>
  </si>
  <si>
    <t>Математика (включая алгебру и начала математического анализа, геометрию)</t>
  </si>
  <si>
    <t>Физика</t>
  </si>
  <si>
    <t>Черчение</t>
  </si>
  <si>
    <t>Компьютерное моделирование</t>
  </si>
  <si>
    <t>ОГСЭ.03</t>
  </si>
  <si>
    <t>ЕН00</t>
  </si>
  <si>
    <t>Электронная техника</t>
  </si>
  <si>
    <t>Теория  электросвязи</t>
  </si>
  <si>
    <t>ОП.04</t>
  </si>
  <si>
    <t>Вычислитеная техника</t>
  </si>
  <si>
    <t>ОП.06</t>
  </si>
  <si>
    <t>Основы телекоммуникаций</t>
  </si>
  <si>
    <t xml:space="preserve">Инженерная графика </t>
  </si>
  <si>
    <t>МДК.01.02</t>
  </si>
  <si>
    <t>УП. 01</t>
  </si>
  <si>
    <t>ОГСЭ.02</t>
  </si>
  <si>
    <t>Иностранный язык 
в профессиональной деятельности</t>
  </si>
  <si>
    <t>Физическая культура / Адаптационная 
физическая культура</t>
  </si>
  <si>
    <t>ЕН.03</t>
  </si>
  <si>
    <t>Техническая эксплуатация инфокоммуникационных сетей связи</t>
  </si>
  <si>
    <t>Технология монтажа и обслуживания направляющих систем</t>
  </si>
  <si>
    <t>Технология монтажа и облуживания компьютерных сетей</t>
  </si>
  <si>
    <t>Общепрофессиональный цикл</t>
  </si>
  <si>
    <t>Теория электрических цепей</t>
  </si>
  <si>
    <t>11.02.15 Инфокоммуникационные сети и ситемы связи</t>
  </si>
  <si>
    <t xml:space="preserve">     Квалификация: специалист по обслуживанию телекоммуникаций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</si>
  <si>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4 года и 10 мес.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</si>
  <si>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</si>
  <si>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ОГСЭ.01</t>
  </si>
  <si>
    <t>Основы философии</t>
  </si>
  <si>
    <t>ОП. 05</t>
  </si>
  <si>
    <t>Электрорадиоизмерения</t>
  </si>
  <si>
    <t>Безопасность жизнедеятельности</t>
  </si>
  <si>
    <t>3 курс</t>
  </si>
  <si>
    <t>МДК.01.03</t>
  </si>
  <si>
    <t>Технология монтажа и обслуживания мультисервисных систем абонентского доступа</t>
  </si>
  <si>
    <t>МДК.01.04</t>
  </si>
  <si>
    <t>Технология монтажа и эксплуатация систем видеонаблюдения и систем безопасности</t>
  </si>
  <si>
    <t>ПП.01</t>
  </si>
  <si>
    <t>Производственная практика</t>
  </si>
  <si>
    <t>ПМ.02</t>
  </si>
  <si>
    <t>Техническая эксплуатация инфокоммуникационных систем связи</t>
  </si>
  <si>
    <t>МДК.02.01</t>
  </si>
  <si>
    <t>Технология монтажа и обслуживания инфокоммуникационных систем с коммутацией каналов и пакетов</t>
  </si>
  <si>
    <t>МДК.02.02</t>
  </si>
  <si>
    <t>Технология монтажа и обслуживания оптических систем передачи и транспортных сетей</t>
  </si>
  <si>
    <t>ПП.02</t>
  </si>
  <si>
    <t>сам.р.с.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</si>
  <si>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</si>
  <si>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</si>
  <si>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</si>
  <si>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</si>
  <si>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</si>
  <si>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</si>
  <si>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</si>
  <si>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</si>
  <si>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Общеобразовательные учебные дисциплины (общие и по выбору) базовые</t>
  </si>
  <si>
    <t xml:space="preserve">Русский язык </t>
  </si>
  <si>
    <t>консультации</t>
  </si>
  <si>
    <t>Родная (русская) литература</t>
  </si>
  <si>
    <t>ОУДБ.07</t>
  </si>
  <si>
    <t>ОУДБ.08</t>
  </si>
  <si>
    <t>Индивидуальный проект</t>
  </si>
  <si>
    <t>ОУДП.12</t>
  </si>
  <si>
    <t>ОУДП.13</t>
  </si>
  <si>
    <t xml:space="preserve">Информатика </t>
  </si>
  <si>
    <t>ОУДП.14</t>
  </si>
  <si>
    <t xml:space="preserve">Физика </t>
  </si>
  <si>
    <t>68 37</t>
  </si>
  <si>
    <t>Всего час. в неделю обязательной учебной нагрузки</t>
  </si>
  <si>
    <t>ДУД.00</t>
  </si>
  <si>
    <t>Дополнительные учебные предметы, курсы</t>
  </si>
  <si>
    <t>ЭК.01</t>
  </si>
  <si>
    <t>Годовой календарный график учебной группы № ИК-274/б по специальности 11.02.15 Инфокоммуникационные сети и ситемы связи (программа базовой подготовки) 
на 2021-2022 учебный год (с 01 сентября 2021 года по 31 августа 2022 года)</t>
  </si>
  <si>
    <t>ОГСЭ.06</t>
  </si>
  <si>
    <t>Русский язык и культура речи</t>
  </si>
  <si>
    <t>ОП. 07</t>
  </si>
  <si>
    <t>Энергоснабжение телекоммуникационных систем</t>
  </si>
  <si>
    <t>ОП. 11</t>
  </si>
  <si>
    <t>Основы радиосвязи и телевидения</t>
  </si>
  <si>
    <t>ПМ. 02</t>
  </si>
  <si>
    <t>УП. 02</t>
  </si>
  <si>
    <t>ПМ.03</t>
  </si>
  <si>
    <t>Обеспечение информационной безопасности инфокоммуникационных сетей и систем связи</t>
  </si>
  <si>
    <t>МДК.03.01</t>
  </si>
  <si>
    <t xml:space="preserve">Технология применения программно-аппаратных средств защиты информации в инфокоммуникационных систем и сетях связи </t>
  </si>
  <si>
    <t>МДК.03.02</t>
  </si>
  <si>
    <t>Технология применения комплексной системы защиты информации в инфокоммуникационных системах и сетях связи</t>
  </si>
  <si>
    <t>УП. 03</t>
  </si>
  <si>
    <t xml:space="preserve">Учебная практика </t>
  </si>
  <si>
    <t>ПП.03</t>
  </si>
  <si>
    <t>ПМ. 05</t>
  </si>
  <si>
    <t>Адаптация конвергентных технологий и систем к потребностям заказчика</t>
  </si>
  <si>
    <t>МДК05.01</t>
  </si>
  <si>
    <t>Теоретические основы конвергенции логических, интелектуальных сетей и инфокоммуникационных технологий в информационно-коммуникационных сетях связи</t>
  </si>
  <si>
    <t>ПМ. 06</t>
  </si>
  <si>
    <t>Выполнение работ по профессии рабочих Монтажник оборудования связи</t>
  </si>
  <si>
    <t>МДК06.01</t>
  </si>
  <si>
    <t>Технология выполнения работ монтажника оборудовния вязи</t>
  </si>
  <si>
    <t>УП. 06</t>
  </si>
  <si>
    <t>ПП. 06</t>
  </si>
  <si>
    <t>Годовой календарный график учебной группы № ИК-174/б по специальности 11.02.15 Инфокоммуникационные сети и ситемы связи (программа базовой подготовки) 
на 2020-2021 учебный год (с 01 сентября 2020 года по 31 августа 2021 года)</t>
  </si>
  <si>
    <t>Химия</t>
  </si>
  <si>
    <t>Обществознание (включая экономику и право)</t>
  </si>
  <si>
    <t>ОУДБ.10</t>
  </si>
  <si>
    <t xml:space="preserve">Экология </t>
  </si>
  <si>
    <t>ОУДБ.11</t>
  </si>
  <si>
    <t>Годовой календарный график учебной группы № ИК-374/б по специальности 11.02.15 Инфокоммуникационные сети и ситемы связи (программа базовой подготовки) 
на 2022-2023 учебный год (с 01 сентября 2022 года по 31 августа 2023 года)</t>
  </si>
  <si>
    <t>26.09.22-01.10.22</t>
  </si>
  <si>
    <t>31.10.22-05.11.22</t>
  </si>
  <si>
    <t>28.11.22-03.12.22</t>
  </si>
  <si>
    <t>26.12.22-31.12.22</t>
  </si>
  <si>
    <t>27.03.23-01.04.23</t>
  </si>
  <si>
    <t>24.04.23-29.04.23</t>
  </si>
  <si>
    <t>29.05.23-03.06.23</t>
  </si>
  <si>
    <t>26.06.23-01.07.23</t>
  </si>
  <si>
    <t>Годовой календарный график учебной группы № ИК-474/б по специальности 11.02.15 Инфокоммуникационные сети и ситемы связи (программа базовой подготовки) 
на 2023-2024 учебный год (с 01 сентября 2023 года по 31 августа 2024 года)</t>
  </si>
  <si>
    <t>25.09.23-30.09.23</t>
  </si>
  <si>
    <t>30.10.23-04.11.23</t>
  </si>
  <si>
    <t>27.11.23-02.12.23</t>
  </si>
  <si>
    <t>25.12.23-30.12.23</t>
  </si>
  <si>
    <t>25.03.24-30.03.24</t>
  </si>
  <si>
    <t>29.04.24-04.05.24</t>
  </si>
  <si>
    <t>27.05.24-01.06.24</t>
  </si>
  <si>
    <t>24.06.24-29.06.24</t>
  </si>
  <si>
    <t>30.09.24-05.10.24</t>
  </si>
  <si>
    <t>28.10.24-02.11.24</t>
  </si>
  <si>
    <t>25.11.24-30.11.24</t>
  </si>
  <si>
    <t>23.12.24-28.12.24</t>
  </si>
  <si>
    <t>31.03.25-05.04.25</t>
  </si>
  <si>
    <t>28.04.25-03.05.25</t>
  </si>
  <si>
    <t>26.05.25-31.05.25</t>
  </si>
  <si>
    <t>23.06.25-28.06.25</t>
  </si>
  <si>
    <t>ОГСЭ.05</t>
  </si>
  <si>
    <t>Психологтя общения</t>
  </si>
  <si>
    <t>ПМ. 04</t>
  </si>
  <si>
    <t>Организация производственной деятельности персонала структурных подразделений, отвечающих за предоставление телематических услуг</t>
  </si>
  <si>
    <t>МДК.04.01</t>
  </si>
  <si>
    <t>МДК.04.02</t>
  </si>
  <si>
    <t>МДК.04.03</t>
  </si>
  <si>
    <t>МДК.04.04</t>
  </si>
  <si>
    <t>УП. 04</t>
  </si>
  <si>
    <t>4 курс</t>
  </si>
  <si>
    <t>5 курс</t>
  </si>
  <si>
    <t>ПП 04</t>
  </si>
  <si>
    <t>Планирование и организация работы структурных подразделений предприятий связи</t>
  </si>
  <si>
    <t>Современные технологии управления структурными подразделениями предприятиями связи</t>
  </si>
  <si>
    <t>Продвижение услуг систем и сетей связи</t>
  </si>
  <si>
    <t>Охрана труда</t>
  </si>
  <si>
    <t>ОП. 08</t>
  </si>
  <si>
    <t>Прикладное программное обеспечение профессиональной деятельности</t>
  </si>
  <si>
    <t>ПП 05</t>
  </si>
  <si>
    <t>ПМ. 07</t>
  </si>
  <si>
    <t>Основы предпринимательства и трудоустройства на работу</t>
  </si>
  <si>
    <t>МДК 07.01</t>
  </si>
  <si>
    <t>Способы поиска работы, трудоустройства</t>
  </si>
  <si>
    <t>МДК 07.02</t>
  </si>
  <si>
    <t>Основы предпринимательства, открытие собственного бизнеса</t>
  </si>
  <si>
    <t>ПДП</t>
  </si>
  <si>
    <t>Производственная (преддипломная) практика</t>
  </si>
  <si>
    <t>Государственная итоговая аттестация</t>
  </si>
  <si>
    <t>Годовой календарный график учебной группы № ИК-574/б по специальности 11.02.15 Инфокоммуникационные сети и ситемы связи (программа базовой подготовки) 
на 2024-2025 учебный год (с 01 сентября 2024 года по 30 июня 2025 года)</t>
  </si>
  <si>
    <t>Приказом от 01.09.2020</t>
  </si>
  <si>
    <t>№ 84-од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</si>
</sst>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7" fillId="0" borderId="0"/>
  </cellStyleXfs>
  <cellXfs count="29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5" fillId="0" borderId="0" xfId="0" applyFont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/>
    <xf numFmtId="0" fontId="17" fillId="0" borderId="0" xfId="0" applyFont="1"/>
    <xf numFmtId="0" fontId="3" fillId="0" borderId="1" xfId="2" applyFont="1" applyBorder="1" applyAlignment="1">
      <alignment horizontal="center" vertical="center" textRotation="90"/>
    </xf>
    <xf numFmtId="0" fontId="10" fillId="0" borderId="0" xfId="0" applyFont="1" applyBorder="1"/>
    <xf numFmtId="0" fontId="7" fillId="0" borderId="1" xfId="2" applyFont="1" applyBorder="1" applyAlignment="1">
      <alignment horizontal="center" vertical="center" textRotation="90"/>
    </xf>
    <xf numFmtId="0" fontId="7" fillId="0" borderId="1" xfId="2" applyFont="1" applyBorder="1" applyAlignment="1">
      <alignment horizontal="center" vertical="center" textRotation="90" wrapText="1"/>
    </xf>
    <xf numFmtId="1" fontId="7" fillId="0" borderId="1" xfId="2" applyNumberFormat="1" applyFont="1" applyBorder="1" applyAlignment="1">
      <alignment horizontal="center" vertical="center" textRotation="90" wrapText="1"/>
    </xf>
    <xf numFmtId="0" fontId="7" fillId="3" borderId="1" xfId="2" applyFont="1" applyFill="1" applyBorder="1" applyAlignment="1">
      <alignment horizontal="center" vertical="center" textRotation="90" wrapText="1"/>
    </xf>
    <xf numFmtId="0" fontId="7" fillId="3" borderId="1" xfId="2" applyFont="1" applyFill="1" applyBorder="1" applyAlignment="1">
      <alignment horizontal="center" vertical="center" textRotation="90"/>
    </xf>
    <xf numFmtId="0" fontId="7" fillId="0" borderId="1" xfId="2" applyFont="1" applyFill="1" applyBorder="1" applyAlignment="1">
      <alignment horizontal="center" vertical="center" textRotation="90"/>
    </xf>
    <xf numFmtId="0" fontId="3" fillId="0" borderId="2" xfId="2" applyFont="1" applyBorder="1" applyAlignment="1">
      <alignment horizontal="center" vertical="center" textRotation="90"/>
    </xf>
    <xf numFmtId="0" fontId="7" fillId="4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7" fillId="0" borderId="0" xfId="3"/>
    <xf numFmtId="0" fontId="28" fillId="3" borderId="0" xfId="3" applyFont="1" applyFill="1" applyAlignment="1">
      <alignment horizontal="left" vertical="center"/>
    </xf>
    <xf numFmtId="0" fontId="27" fillId="3" borderId="0" xfId="3" applyFill="1"/>
    <xf numFmtId="0" fontId="29" fillId="0" borderId="0" xfId="3" applyFont="1"/>
    <xf numFmtId="0" fontId="7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23" fillId="4" borderId="1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left" vertical="center"/>
    </xf>
    <xf numFmtId="0" fontId="27" fillId="0" borderId="0" xfId="3" applyFill="1"/>
    <xf numFmtId="0" fontId="5" fillId="4" borderId="1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24" fillId="0" borderId="4" xfId="3" applyFont="1" applyBorder="1" applyAlignment="1">
      <alignment vertical="center" wrapText="1"/>
    </xf>
    <xf numFmtId="0" fontId="24" fillId="0" borderId="4" xfId="3" applyFont="1" applyFill="1" applyBorder="1" applyAlignment="1">
      <alignment vertical="center"/>
    </xf>
    <xf numFmtId="0" fontId="24" fillId="0" borderId="2" xfId="3" applyFont="1" applyBorder="1" applyAlignment="1">
      <alignment vertical="center" wrapText="1"/>
    </xf>
    <xf numFmtId="0" fontId="24" fillId="0" borderId="5" xfId="3" applyFont="1" applyBorder="1" applyAlignment="1">
      <alignment vertical="center" wrapText="1"/>
    </xf>
    <xf numFmtId="0" fontId="24" fillId="0" borderId="6" xfId="3" applyFont="1" applyBorder="1" applyAlignment="1">
      <alignment vertical="center" wrapText="1"/>
    </xf>
    <xf numFmtId="0" fontId="24" fillId="3" borderId="4" xfId="3" applyFont="1" applyFill="1" applyBorder="1" applyAlignment="1">
      <alignment vertical="center" wrapText="1"/>
    </xf>
    <xf numFmtId="0" fontId="24" fillId="3" borderId="2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vertical="center" wrapText="1"/>
    </xf>
    <xf numFmtId="0" fontId="21" fillId="5" borderId="4" xfId="3" applyFont="1" applyFill="1" applyBorder="1" applyAlignment="1">
      <alignment vertical="center" wrapText="1"/>
    </xf>
    <xf numFmtId="0" fontId="21" fillId="4" borderId="4" xfId="3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24" fillId="0" borderId="2" xfId="3" applyFont="1" applyBorder="1" applyAlignment="1">
      <alignment horizontal="left" vertical="center" wrapText="1"/>
    </xf>
    <xf numFmtId="0" fontId="24" fillId="3" borderId="4" xfId="3" applyFont="1" applyFill="1" applyBorder="1" applyAlignment="1">
      <alignment horizontal="left" vertical="center" wrapText="1"/>
    </xf>
    <xf numFmtId="3" fontId="28" fillId="0" borderId="0" xfId="3" applyNumberFormat="1" applyFont="1" applyFill="1" applyAlignment="1">
      <alignment horizontal="left" vertical="center"/>
    </xf>
    <xf numFmtId="0" fontId="21" fillId="5" borderId="4" xfId="3" applyFont="1" applyFill="1" applyBorder="1" applyAlignment="1">
      <alignment horizontal="left" vertical="center" wrapText="1"/>
    </xf>
    <xf numFmtId="0" fontId="28" fillId="0" borderId="0" xfId="3" applyFont="1" applyFill="1" applyAlignment="1">
      <alignment horizontal="right" vertical="center"/>
    </xf>
    <xf numFmtId="0" fontId="30" fillId="0" borderId="2" xfId="0" applyFont="1" applyBorder="1" applyAlignment="1">
      <alignment horizontal="center" vertical="center" textRotation="90"/>
    </xf>
    <xf numFmtId="0" fontId="25" fillId="0" borderId="10" xfId="2" applyFont="1" applyBorder="1" applyAlignment="1">
      <alignment horizontal="left"/>
    </xf>
    <xf numFmtId="0" fontId="20" fillId="0" borderId="10" xfId="2" applyBorder="1"/>
    <xf numFmtId="0" fontId="30" fillId="0" borderId="2" xfId="3" applyFont="1" applyBorder="1" applyAlignment="1">
      <alignment horizontal="center" vertical="center" textRotation="90"/>
    </xf>
    <xf numFmtId="0" fontId="25" fillId="0" borderId="0" xfId="2" applyFont="1" applyBorder="1" applyAlignment="1">
      <alignment horizontal="left"/>
    </xf>
    <xf numFmtId="0" fontId="20" fillId="0" borderId="0" xfId="2" applyBorder="1"/>
    <xf numFmtId="0" fontId="25" fillId="0" borderId="0" xfId="2" applyFont="1" applyBorder="1" applyAlignment="1">
      <alignment horizontal="left" vertical="center"/>
    </xf>
    <xf numFmtId="0" fontId="20" fillId="0" borderId="0" xfId="2" applyBorder="1" applyAlignment="1">
      <alignment vertical="center"/>
    </xf>
    <xf numFmtId="0" fontId="6" fillId="6" borderId="4" xfId="2" applyFont="1" applyFill="1" applyBorder="1" applyAlignment="1">
      <alignment vertical="top" wrapText="1"/>
    </xf>
    <xf numFmtId="0" fontId="6" fillId="4" borderId="4" xfId="2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left" vertical="top" wrapText="1"/>
    </xf>
    <xf numFmtId="0" fontId="7" fillId="6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top" wrapText="1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vertical="top" wrapText="1"/>
    </xf>
    <xf numFmtId="0" fontId="7" fillId="0" borderId="4" xfId="2" applyFont="1" applyFill="1" applyBorder="1" applyAlignment="1">
      <alignment vertical="top" wrapText="1"/>
    </xf>
    <xf numFmtId="0" fontId="7" fillId="0" borderId="4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0" fontId="25" fillId="3" borderId="0" xfId="2" applyFont="1" applyFill="1" applyBorder="1" applyAlignment="1">
      <alignment horizontal="left"/>
    </xf>
    <xf numFmtId="0" fontId="20" fillId="3" borderId="0" xfId="2" applyFill="1" applyBorder="1"/>
    <xf numFmtId="0" fontId="9" fillId="4" borderId="4" xfId="2" applyFont="1" applyFill="1" applyBorder="1" applyAlignment="1">
      <alignment vertical="top"/>
    </xf>
    <xf numFmtId="0" fontId="9" fillId="4" borderId="4" xfId="2" applyFont="1" applyFill="1" applyBorder="1" applyAlignment="1">
      <alignment vertical="top" wrapText="1"/>
    </xf>
    <xf numFmtId="0" fontId="7" fillId="4" borderId="2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top" wrapText="1"/>
    </xf>
    <xf numFmtId="0" fontId="5" fillId="4" borderId="3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Border="1" applyAlignment="1"/>
    <xf numFmtId="0" fontId="20" fillId="0" borderId="15" xfId="2" applyFill="1" applyBorder="1"/>
    <xf numFmtId="0" fontId="20" fillId="0" borderId="0" xfId="2" applyFill="1" applyBorder="1"/>
    <xf numFmtId="0" fontId="32" fillId="0" borderId="0" xfId="2" applyFont="1" applyFill="1" applyBorder="1"/>
    <xf numFmtId="0" fontId="33" fillId="0" borderId="0" xfId="2" applyFont="1" applyFill="1" applyBorder="1"/>
    <xf numFmtId="0" fontId="32" fillId="0" borderId="0" xfId="2" applyFont="1" applyBorder="1"/>
    <xf numFmtId="0" fontId="34" fillId="0" borderId="15" xfId="1" applyFont="1" applyFill="1" applyBorder="1" applyAlignment="1" applyProtection="1"/>
    <xf numFmtId="0" fontId="20" fillId="0" borderId="15" xfId="2" applyBorder="1"/>
    <xf numFmtId="0" fontId="7" fillId="7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7" fillId="8" borderId="1" xfId="3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 wrapText="1"/>
    </xf>
    <xf numFmtId="0" fontId="7" fillId="8" borderId="1" xfId="3" applyFont="1" applyFill="1" applyBorder="1" applyAlignment="1">
      <alignment horizontal="center" vertical="center" wrapText="1"/>
    </xf>
    <xf numFmtId="0" fontId="24" fillId="8" borderId="1" xfId="3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/>
    </xf>
    <xf numFmtId="0" fontId="5" fillId="9" borderId="1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vertical="center" wrapText="1"/>
    </xf>
    <xf numFmtId="0" fontId="7" fillId="0" borderId="14" xfId="3" applyFont="1" applyFill="1" applyBorder="1" applyAlignment="1">
      <alignment horizontal="center" vertical="center"/>
    </xf>
    <xf numFmtId="0" fontId="7" fillId="8" borderId="14" xfId="3" applyFont="1" applyFill="1" applyBorder="1" applyAlignment="1">
      <alignment horizontal="center" vertical="center"/>
    </xf>
    <xf numFmtId="0" fontId="7" fillId="7" borderId="14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8" borderId="14" xfId="3" applyFont="1" applyFill="1" applyBorder="1" applyAlignment="1">
      <alignment horizontal="center" vertical="center"/>
    </xf>
    <xf numFmtId="0" fontId="7" fillId="9" borderId="14" xfId="3" applyFont="1" applyFill="1" applyBorder="1" applyAlignment="1">
      <alignment horizontal="center" vertical="center"/>
    </xf>
    <xf numFmtId="0" fontId="5" fillId="9" borderId="14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horizontal="center" vertical="center"/>
    </xf>
    <xf numFmtId="0" fontId="7" fillId="8" borderId="3" xfId="3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8" borderId="3" xfId="3" applyFont="1" applyFill="1" applyBorder="1" applyAlignment="1">
      <alignment horizontal="center" vertical="center"/>
    </xf>
    <xf numFmtId="0" fontId="7" fillId="9" borderId="3" xfId="3" applyFont="1" applyFill="1" applyBorder="1" applyAlignment="1">
      <alignment horizontal="center" vertical="center"/>
    </xf>
    <xf numFmtId="0" fontId="5" fillId="9" borderId="3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vertical="center" wrapText="1"/>
    </xf>
    <xf numFmtId="0" fontId="24" fillId="0" borderId="15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1" fillId="5" borderId="9" xfId="3" applyFont="1" applyFill="1" applyBorder="1" applyAlignment="1">
      <alignment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/>
    </xf>
    <xf numFmtId="0" fontId="21" fillId="4" borderId="4" xfId="3" applyFont="1" applyFill="1" applyBorder="1" applyAlignment="1">
      <alignment horizontal="left" vertical="center" wrapText="1"/>
    </xf>
    <xf numFmtId="0" fontId="24" fillId="0" borderId="4" xfId="3" applyFont="1" applyBorder="1" applyAlignment="1">
      <alignment horizontal="left" vertical="center" wrapText="1"/>
    </xf>
    <xf numFmtId="0" fontId="24" fillId="3" borderId="4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vertical="top" wrapText="1"/>
    </xf>
    <xf numFmtId="0" fontId="7" fillId="3" borderId="4" xfId="2" applyFont="1" applyFill="1" applyBorder="1" applyAlignment="1">
      <alignment vertical="top"/>
    </xf>
    <xf numFmtId="0" fontId="24" fillId="10" borderId="4" xfId="3" applyFont="1" applyFill="1" applyBorder="1" applyAlignment="1">
      <alignment vertical="center" wrapText="1"/>
    </xf>
    <xf numFmtId="0" fontId="24" fillId="10" borderId="4" xfId="3" applyFont="1" applyFill="1" applyBorder="1" applyAlignment="1">
      <alignment vertical="center"/>
    </xf>
    <xf numFmtId="0" fontId="30" fillId="0" borderId="3" xfId="0" applyFont="1" applyBorder="1" applyAlignment="1">
      <alignment vertical="center" textRotation="90"/>
    </xf>
    <xf numFmtId="0" fontId="24" fillId="10" borderId="4" xfId="3" applyFont="1" applyFill="1" applyBorder="1" applyAlignment="1">
      <alignment horizontal="left" vertical="center" wrapText="1"/>
    </xf>
    <xf numFmtId="0" fontId="24" fillId="10" borderId="4" xfId="3" applyFont="1" applyFill="1" applyBorder="1" applyAlignment="1">
      <alignment horizontal="left" vertical="center"/>
    </xf>
    <xf numFmtId="0" fontId="7" fillId="11" borderId="1" xfId="3" applyFont="1" applyFill="1" applyBorder="1" applyAlignment="1">
      <alignment horizontal="center" vertical="center"/>
    </xf>
    <xf numFmtId="0" fontId="7" fillId="12" borderId="1" xfId="3" applyFont="1" applyFill="1" applyBorder="1" applyAlignment="1">
      <alignment horizontal="center" vertical="center"/>
    </xf>
    <xf numFmtId="0" fontId="10" fillId="11" borderId="1" xfId="3" applyFont="1" applyFill="1" applyBorder="1" applyAlignment="1">
      <alignment horizontal="center" vertical="center"/>
    </xf>
    <xf numFmtId="0" fontId="10" fillId="11" borderId="14" xfId="3" applyFont="1" applyFill="1" applyBorder="1" applyAlignment="1">
      <alignment horizontal="center" vertical="center"/>
    </xf>
    <xf numFmtId="0" fontId="10" fillId="11" borderId="3" xfId="3" applyFont="1" applyFill="1" applyBorder="1" applyAlignment="1">
      <alignment horizontal="center" vertical="center"/>
    </xf>
    <xf numFmtId="0" fontId="7" fillId="12" borderId="14" xfId="3" applyFont="1" applyFill="1" applyBorder="1" applyAlignment="1">
      <alignment horizontal="center" vertical="center"/>
    </xf>
    <xf numFmtId="0" fontId="7" fillId="12" borderId="3" xfId="3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12" borderId="1" xfId="3" applyFont="1" applyFill="1" applyBorder="1" applyAlignment="1">
      <alignment horizontal="center" vertical="center"/>
    </xf>
    <xf numFmtId="0" fontId="10" fillId="12" borderId="14" xfId="3" applyFont="1" applyFill="1" applyBorder="1" applyAlignment="1">
      <alignment horizontal="center" vertical="center"/>
    </xf>
    <xf numFmtId="0" fontId="10" fillId="12" borderId="3" xfId="3" applyFont="1" applyFill="1" applyBorder="1" applyAlignment="1">
      <alignment horizontal="center" vertical="center"/>
    </xf>
    <xf numFmtId="0" fontId="10" fillId="13" borderId="1" xfId="3" applyFont="1" applyFill="1" applyBorder="1" applyAlignment="1">
      <alignment horizontal="center" vertical="center"/>
    </xf>
    <xf numFmtId="0" fontId="7" fillId="13" borderId="1" xfId="3" applyFont="1" applyFill="1" applyBorder="1" applyAlignment="1">
      <alignment horizontal="center" vertical="center"/>
    </xf>
    <xf numFmtId="0" fontId="10" fillId="13" borderId="14" xfId="3" applyFont="1" applyFill="1" applyBorder="1" applyAlignment="1">
      <alignment horizontal="center" vertical="center"/>
    </xf>
    <xf numFmtId="0" fontId="10" fillId="13" borderId="3" xfId="3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center" wrapText="1"/>
    </xf>
    <xf numFmtId="0" fontId="7" fillId="14" borderId="14" xfId="3" applyFont="1" applyFill="1" applyBorder="1" applyAlignment="1">
      <alignment horizontal="center" vertical="center"/>
    </xf>
    <xf numFmtId="0" fontId="7" fillId="14" borderId="3" xfId="3" applyFont="1" applyFill="1" applyBorder="1" applyAlignment="1">
      <alignment horizontal="center" vertical="center"/>
    </xf>
    <xf numFmtId="0" fontId="10" fillId="14" borderId="1" xfId="3" applyFont="1" applyFill="1" applyBorder="1" applyAlignment="1">
      <alignment horizontal="center" vertical="center"/>
    </xf>
    <xf numFmtId="0" fontId="10" fillId="14" borderId="14" xfId="3" applyFont="1" applyFill="1" applyBorder="1" applyAlignment="1">
      <alignment horizontal="center" vertical="center"/>
    </xf>
    <xf numFmtId="0" fontId="10" fillId="14" borderId="3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wrapText="1"/>
    </xf>
    <xf numFmtId="0" fontId="5" fillId="3" borderId="1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24" fillId="3" borderId="4" xfId="3" applyFont="1" applyFill="1" applyBorder="1" applyAlignment="1">
      <alignment vertical="center"/>
    </xf>
    <xf numFmtId="0" fontId="15" fillId="0" borderId="0" xfId="0" applyFont="1" applyAlignment="1"/>
    <xf numFmtId="0" fontId="15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textRotation="90" wrapText="1"/>
    </xf>
    <xf numFmtId="0" fontId="6" fillId="0" borderId="5" xfId="2" applyFont="1" applyBorder="1" applyAlignment="1">
      <alignment horizontal="center" vertical="center" textRotation="90" wrapText="1"/>
    </xf>
    <xf numFmtId="0" fontId="6" fillId="0" borderId="6" xfId="2" applyFont="1" applyBorder="1" applyAlignment="1">
      <alignment horizontal="center" vertical="center" textRotation="90" wrapText="1"/>
    </xf>
    <xf numFmtId="0" fontId="31" fillId="0" borderId="8" xfId="3" applyFont="1" applyBorder="1" applyAlignment="1">
      <alignment horizontal="center" vertical="center"/>
    </xf>
    <xf numFmtId="0" fontId="31" fillId="0" borderId="7" xfId="3" applyFont="1" applyBorder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0" fontId="4" fillId="0" borderId="11" xfId="1" applyBorder="1" applyAlignment="1" applyProtection="1">
      <alignment horizontal="center" vertical="center" textRotation="90"/>
    </xf>
    <xf numFmtId="0" fontId="4" fillId="0" borderId="14" xfId="1" applyBorder="1" applyAlignment="1" applyProtection="1">
      <alignment horizontal="center" vertical="center" textRotation="90"/>
    </xf>
    <xf numFmtId="0" fontId="4" fillId="0" borderId="1" xfId="1" applyBorder="1" applyAlignment="1" applyProtection="1">
      <alignment horizontal="center" vertical="center" textRotation="90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0" fontId="7" fillId="3" borderId="6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6" xfId="2" applyFont="1" applyFill="1" applyBorder="1" applyAlignment="1">
      <alignment horizontal="left" vertical="top" wrapText="1"/>
    </xf>
    <xf numFmtId="0" fontId="6" fillId="2" borderId="9" xfId="2" applyFont="1" applyFill="1" applyBorder="1" applyAlignment="1">
      <alignment horizontal="left" vertical="top" wrapText="1"/>
    </xf>
    <xf numFmtId="0" fontId="6" fillId="2" borderId="10" xfId="2" applyFont="1" applyFill="1" applyBorder="1" applyAlignment="1">
      <alignment horizontal="left" vertical="top" wrapText="1"/>
    </xf>
    <xf numFmtId="0" fontId="6" fillId="2" borderId="11" xfId="2" applyFont="1" applyFill="1" applyBorder="1" applyAlignment="1">
      <alignment horizontal="left" vertical="top" wrapText="1"/>
    </xf>
    <xf numFmtId="0" fontId="6" fillId="2" borderId="12" xfId="2" applyFont="1" applyFill="1" applyBorder="1" applyAlignment="1">
      <alignment horizontal="left" vertical="top" wrapText="1"/>
    </xf>
    <xf numFmtId="0" fontId="6" fillId="2" borderId="13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top" wrapText="1"/>
    </xf>
    <xf numFmtId="0" fontId="6" fillId="2" borderId="7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31" fillId="0" borderId="8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23" fillId="3" borderId="4" xfId="3" applyFont="1" applyFill="1" applyBorder="1" applyAlignment="1">
      <alignment horizontal="center" vertical="center"/>
    </xf>
    <xf numFmtId="0" fontId="23" fillId="3" borderId="6" xfId="3" applyFont="1" applyFill="1" applyBorder="1" applyAlignment="1">
      <alignment horizontal="center" vertical="center"/>
    </xf>
    <xf numFmtId="0" fontId="21" fillId="15" borderId="4" xfId="3" applyFont="1" applyFill="1" applyBorder="1" applyAlignment="1">
      <alignment horizontal="left" vertical="center" wrapText="1"/>
    </xf>
    <xf numFmtId="0" fontId="21" fillId="15" borderId="6" xfId="3" applyFont="1" applyFill="1" applyBorder="1" applyAlignment="1">
      <alignment horizontal="left" vertical="center" wrapText="1"/>
    </xf>
    <xf numFmtId="0" fontId="24" fillId="0" borderId="4" xfId="3" applyFont="1" applyBorder="1" applyAlignment="1">
      <alignment horizontal="left" vertical="center" wrapText="1"/>
    </xf>
    <xf numFmtId="0" fontId="24" fillId="0" borderId="5" xfId="3" applyFont="1" applyBorder="1" applyAlignment="1">
      <alignment horizontal="left" vertical="center" wrapText="1"/>
    </xf>
    <xf numFmtId="0" fontId="24" fillId="3" borderId="4" xfId="3" applyFont="1" applyFill="1" applyBorder="1" applyAlignment="1">
      <alignment horizontal="left" vertical="center"/>
    </xf>
    <xf numFmtId="0" fontId="24" fillId="3" borderId="6" xfId="3" applyFont="1" applyFill="1" applyBorder="1" applyAlignment="1">
      <alignment horizontal="left" vertical="center"/>
    </xf>
    <xf numFmtId="0" fontId="23" fillId="4" borderId="9" xfId="3" applyFont="1" applyFill="1" applyBorder="1" applyAlignment="1">
      <alignment horizontal="left" wrapText="1"/>
    </xf>
    <xf numFmtId="0" fontId="23" fillId="4" borderId="10" xfId="3" applyFont="1" applyFill="1" applyBorder="1" applyAlignment="1">
      <alignment horizontal="left" wrapText="1"/>
    </xf>
    <xf numFmtId="0" fontId="23" fillId="4" borderId="11" xfId="3" applyFont="1" applyFill="1" applyBorder="1" applyAlignment="1">
      <alignment horizontal="left" wrapText="1"/>
    </xf>
    <xf numFmtId="0" fontId="23" fillId="4" borderId="12" xfId="3" applyFont="1" applyFill="1" applyBorder="1" applyAlignment="1">
      <alignment horizontal="left" wrapText="1"/>
    </xf>
    <xf numFmtId="0" fontId="23" fillId="4" borderId="13" xfId="3" applyFont="1" applyFill="1" applyBorder="1" applyAlignment="1">
      <alignment horizontal="left" wrapText="1"/>
    </xf>
    <xf numFmtId="0" fontId="23" fillId="4" borderId="1" xfId="3" applyFont="1" applyFill="1" applyBorder="1" applyAlignment="1">
      <alignment horizontal="left" wrapText="1"/>
    </xf>
    <xf numFmtId="0" fontId="7" fillId="0" borderId="4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6" xfId="3" applyFont="1" applyBorder="1" applyAlignment="1">
      <alignment horizontal="center" vertical="center" textRotation="90" wrapText="1"/>
    </xf>
    <xf numFmtId="0" fontId="21" fillId="4" borderId="4" xfId="3" applyFont="1" applyFill="1" applyBorder="1" applyAlignment="1">
      <alignment horizontal="left" vertical="center" wrapText="1"/>
    </xf>
    <xf numFmtId="0" fontId="21" fillId="4" borderId="6" xfId="3" applyFont="1" applyFill="1" applyBorder="1" applyAlignment="1">
      <alignment horizontal="left" vertical="center" wrapText="1"/>
    </xf>
    <xf numFmtId="0" fontId="24" fillId="0" borderId="6" xfId="3" applyFont="1" applyBorder="1" applyAlignment="1">
      <alignment horizontal="left" vertical="center" wrapText="1"/>
    </xf>
    <xf numFmtId="0" fontId="24" fillId="3" borderId="4" xfId="3" applyFont="1" applyFill="1" applyBorder="1" applyAlignment="1">
      <alignment horizontal="left" vertical="center" wrapText="1"/>
    </xf>
    <xf numFmtId="0" fontId="24" fillId="3" borderId="6" xfId="3" applyFont="1" applyFill="1" applyBorder="1" applyAlignment="1">
      <alignment horizontal="left" vertical="center" wrapText="1"/>
    </xf>
    <xf numFmtId="0" fontId="15" fillId="4" borderId="4" xfId="3" applyFont="1" applyFill="1" applyBorder="1" applyAlignment="1">
      <alignment horizontal="left" vertical="center"/>
    </xf>
    <xf numFmtId="0" fontId="15" fillId="4" borderId="6" xfId="3" applyFont="1" applyFill="1" applyBorder="1" applyAlignment="1">
      <alignment horizontal="left" vertical="center"/>
    </xf>
    <xf numFmtId="0" fontId="26" fillId="15" borderId="4" xfId="3" applyFont="1" applyFill="1" applyBorder="1" applyAlignment="1">
      <alignment horizontal="left" vertical="center" wrapText="1"/>
    </xf>
    <xf numFmtId="0" fontId="26" fillId="15" borderId="6" xfId="3" applyFont="1" applyFill="1" applyBorder="1" applyAlignment="1">
      <alignment horizontal="left" vertical="center" wrapText="1"/>
    </xf>
    <xf numFmtId="0" fontId="25" fillId="0" borderId="6" xfId="0" applyFont="1" applyBorder="1"/>
    <xf numFmtId="0" fontId="25" fillId="3" borderId="6" xfId="0" applyFont="1" applyFill="1" applyBorder="1"/>
    <xf numFmtId="0" fontId="23" fillId="4" borderId="8" xfId="3" applyFont="1" applyFill="1" applyBorder="1" applyAlignment="1">
      <alignment horizontal="left" vertical="top" wrapText="1"/>
    </xf>
    <xf numFmtId="0" fontId="23" fillId="4" borderId="7" xfId="3" applyFont="1" applyFill="1" applyBorder="1" applyAlignment="1">
      <alignment horizontal="left" vertical="top" wrapText="1"/>
    </xf>
    <xf numFmtId="0" fontId="23" fillId="4" borderId="3" xfId="3" applyFont="1" applyFill="1" applyBorder="1" applyAlignment="1">
      <alignment horizontal="left" vertical="top" wrapText="1"/>
    </xf>
    <xf numFmtId="0" fontId="4" fillId="3" borderId="4" xfId="1" applyFont="1" applyFill="1" applyBorder="1" applyAlignment="1" applyProtection="1">
      <alignment horizontal="center" vertical="center" textRotation="90"/>
    </xf>
    <xf numFmtId="0" fontId="4" fillId="3" borderId="5" xfId="1" applyFont="1" applyFill="1" applyBorder="1" applyAlignment="1" applyProtection="1">
      <alignment horizontal="center" vertical="center" textRotation="90"/>
    </xf>
    <xf numFmtId="0" fontId="4" fillId="3" borderId="6" xfId="1" applyFont="1" applyFill="1" applyBorder="1" applyAlignment="1" applyProtection="1">
      <alignment horizontal="center" vertical="center" textRotation="90"/>
    </xf>
    <xf numFmtId="0" fontId="4" fillId="0" borderId="11" xfId="1" applyFill="1" applyBorder="1" applyAlignment="1" applyProtection="1">
      <alignment horizontal="center" vertical="center" textRotation="90"/>
    </xf>
    <xf numFmtId="0" fontId="4" fillId="0" borderId="14" xfId="1" applyFill="1" applyBorder="1" applyAlignment="1" applyProtection="1">
      <alignment horizontal="center" vertical="center" textRotation="90"/>
    </xf>
    <xf numFmtId="0" fontId="4" fillId="0" borderId="1" xfId="1" applyFill="1" applyBorder="1" applyAlignment="1" applyProtection="1">
      <alignment horizontal="center" vertical="center" textRotation="90"/>
    </xf>
    <xf numFmtId="0" fontId="24" fillId="0" borderId="4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3" fillId="0" borderId="4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2" fillId="0" borderId="0" xfId="0" applyFo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CC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2" zoomScaleSheetLayoutView="82" workbookViewId="0">
      <selection activeCell="I2" sqref="I2"/>
    </sheetView>
  </sheetViews>
  <sheetFormatPr defaultRowHeight="12.75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70.85546875" customWidth="1"/>
    <col min="10" max="11" width="4.140625" customWidth="1"/>
    <col min="12" max="16" width="4" customWidth="1"/>
    <col min="17" max="17" width="7.42578125" customWidth="1"/>
    <col min="18" max="20" width="3.85546875" customWidth="1"/>
    <col min="21" max="28" width="4" customWidth="1"/>
    <col min="29" max="32" width="3.85546875" customWidth="1"/>
    <col min="33" max="56" width="4" customWidth="1"/>
    <col min="57" max="57" width="5.5703125" customWidth="1"/>
    <col min="58" max="58" width="5.42578125" customWidth="1"/>
    <col min="59" max="59" width="4.85546875" customWidth="1"/>
  </cols>
  <sheetData>
    <row r="1" spans="1:101" ht="48.75" customHeight="1">
      <c r="B1" s="8"/>
      <c r="C1" s="5"/>
      <c r="J1" s="201" t="s">
        <v>52</v>
      </c>
      <c r="K1" s="201"/>
      <c r="L1" s="201"/>
      <c r="M1" s="201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8.75">
      <c r="C2" s="5"/>
      <c r="J2" s="200" t="s">
        <v>236</v>
      </c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5">
      <c r="C3" s="6"/>
      <c r="J3" s="298" t="s">
        <v>237</v>
      </c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8.75">
      <c r="C4" s="5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66.75" customHeight="1">
      <c r="A5" s="202" t="s">
        <v>56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21.75" customHeight="1">
      <c r="A6" s="204" t="s">
        <v>54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15.75">
      <c r="A7" s="206" t="s">
        <v>55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34.5" customHeight="1">
      <c r="A8" s="207" t="s">
        <v>98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75">
      <c r="A9" s="206" t="s">
        <v>71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90" customHeight="1">
      <c r="A10" s="1"/>
      <c r="B10" s="3"/>
      <c r="C10" s="3"/>
      <c r="D10" s="3"/>
      <c r="E10" s="210" t="s">
        <v>99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8.75">
      <c r="A11" s="1"/>
      <c r="B11" s="3"/>
      <c r="C11" s="3"/>
      <c r="D11" s="3"/>
      <c r="E11" s="210" t="s">
        <v>72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8.75">
      <c r="C12" s="1"/>
      <c r="E12" s="210" t="s">
        <v>100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8.75">
      <c r="E13" s="210" t="s">
        <v>51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6.5" customHeight="1">
      <c r="E14" s="210" t="s">
        <v>101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86.25" customHeight="1">
      <c r="A16" s="10"/>
      <c r="B16" s="2"/>
      <c r="C16" s="2"/>
      <c r="D16" s="2"/>
      <c r="E16" s="2"/>
      <c r="F16" s="2"/>
      <c r="G16" s="2"/>
      <c r="H16" s="2"/>
      <c r="I16" s="209" t="s">
        <v>73</v>
      </c>
      <c r="J16" s="209"/>
      <c r="K16" s="209"/>
      <c r="L16" s="209"/>
      <c r="M16" s="209"/>
      <c r="N16" s="209"/>
      <c r="O16" s="209"/>
      <c r="P16" s="209"/>
      <c r="Q16" s="20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</sheetData>
  <mergeCells count="12">
    <mergeCell ref="I16:Q16"/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5"/>
  <sheetViews>
    <sheetView view="pageBreakPreview" topLeftCell="A14" zoomScale="70" zoomScaleNormal="112" zoomScaleSheetLayoutView="70" workbookViewId="0">
      <selection activeCell="AJ29" sqref="AJ29:AJ30"/>
    </sheetView>
  </sheetViews>
  <sheetFormatPr defaultRowHeight="14.25"/>
  <cols>
    <col min="1" max="1" width="4.42578125" style="121" customWidth="1"/>
    <col min="2" max="2" width="11.5703125" style="87" customWidth="1"/>
    <col min="3" max="3" width="40.140625" style="87" customWidth="1"/>
    <col min="4" max="4" width="15" style="87" customWidth="1"/>
    <col min="5" max="19" width="3.5703125" style="87" customWidth="1"/>
    <col min="20" max="20" width="4.85546875" style="87" customWidth="1"/>
    <col min="21" max="45" width="3.5703125" style="87" customWidth="1"/>
    <col min="46" max="47" width="3.5703125" style="106" customWidth="1"/>
    <col min="48" max="56" width="2.42578125" style="87" customWidth="1"/>
    <col min="57" max="57" width="9.140625" style="87" customWidth="1"/>
    <col min="58" max="58" width="9.140625" style="86"/>
    <col min="59" max="16384" width="9.140625" style="87"/>
  </cols>
  <sheetData>
    <row r="1" spans="1:58" s="84" customFormat="1" ht="53.25" customHeight="1" thickBot="1">
      <c r="A1" s="212" t="s">
        <v>175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4"/>
      <c r="BF1" s="83"/>
    </row>
    <row r="2" spans="1:58" ht="69.75" customHeight="1" thickBot="1">
      <c r="A2" s="215" t="s">
        <v>0</v>
      </c>
      <c r="B2" s="215" t="s">
        <v>1</v>
      </c>
      <c r="C2" s="215" t="s">
        <v>2</v>
      </c>
      <c r="D2" s="215" t="s">
        <v>3</v>
      </c>
      <c r="E2" s="218" t="s">
        <v>4</v>
      </c>
      <c r="F2" s="219"/>
      <c r="G2" s="219"/>
      <c r="H2" s="220"/>
      <c r="I2" s="85" t="s">
        <v>122</v>
      </c>
      <c r="J2" s="218" t="s">
        <v>5</v>
      </c>
      <c r="K2" s="219"/>
      <c r="L2" s="219"/>
      <c r="M2" s="85" t="s">
        <v>123</v>
      </c>
      <c r="N2" s="218" t="s">
        <v>6</v>
      </c>
      <c r="O2" s="219"/>
      <c r="P2" s="219"/>
      <c r="Q2" s="220"/>
      <c r="R2" s="85" t="s">
        <v>124</v>
      </c>
      <c r="S2" s="218" t="s">
        <v>7</v>
      </c>
      <c r="T2" s="219"/>
      <c r="U2" s="220"/>
      <c r="V2" s="85" t="s">
        <v>125</v>
      </c>
      <c r="W2" s="218" t="s">
        <v>8</v>
      </c>
      <c r="X2" s="219"/>
      <c r="Y2" s="219"/>
      <c r="Z2" s="220"/>
      <c r="AA2" s="218" t="s">
        <v>9</v>
      </c>
      <c r="AB2" s="219"/>
      <c r="AC2" s="219"/>
      <c r="AD2" s="220"/>
      <c r="AE2" s="218" t="s">
        <v>10</v>
      </c>
      <c r="AF2" s="219"/>
      <c r="AG2" s="220"/>
      <c r="AH2" s="85" t="s">
        <v>126</v>
      </c>
      <c r="AI2" s="218" t="s">
        <v>11</v>
      </c>
      <c r="AJ2" s="219"/>
      <c r="AK2" s="220"/>
      <c r="AL2" s="85" t="s">
        <v>127</v>
      </c>
      <c r="AM2" s="218" t="s">
        <v>12</v>
      </c>
      <c r="AN2" s="219"/>
      <c r="AO2" s="219"/>
      <c r="AP2" s="220"/>
      <c r="AQ2" s="85" t="s">
        <v>128</v>
      </c>
      <c r="AR2" s="218" t="s">
        <v>13</v>
      </c>
      <c r="AS2" s="219"/>
      <c r="AT2" s="220"/>
      <c r="AU2" s="85" t="s">
        <v>129</v>
      </c>
      <c r="AV2" s="218" t="s">
        <v>14</v>
      </c>
      <c r="AW2" s="219"/>
      <c r="AX2" s="219"/>
      <c r="AY2" s="219"/>
      <c r="AZ2" s="220"/>
      <c r="BA2" s="218" t="s">
        <v>15</v>
      </c>
      <c r="BB2" s="219"/>
      <c r="BC2" s="219"/>
      <c r="BD2" s="220"/>
      <c r="BE2" s="221" t="s">
        <v>16</v>
      </c>
    </row>
    <row r="3" spans="1:58" ht="16.5" thickBot="1">
      <c r="A3" s="216"/>
      <c r="B3" s="216"/>
      <c r="C3" s="216"/>
      <c r="D3" s="216"/>
      <c r="E3" s="224" t="s">
        <v>17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6"/>
      <c r="BE3" s="222"/>
    </row>
    <row r="4" spans="1:58" s="89" customFormat="1" ht="20.25" customHeight="1" thickBot="1">
      <c r="A4" s="217"/>
      <c r="B4" s="217"/>
      <c r="C4" s="217"/>
      <c r="D4" s="217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22"/>
      <c r="BF4" s="88"/>
    </row>
    <row r="5" spans="1:58" ht="16.5" thickBot="1">
      <c r="A5" s="224" t="s">
        <v>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6"/>
      <c r="BE5" s="222"/>
    </row>
    <row r="6" spans="1:58" s="89" customFormat="1" ht="18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23"/>
      <c r="BF6" s="88"/>
    </row>
    <row r="7" spans="1:58" ht="19.5" customHeight="1" thickBot="1">
      <c r="A7" s="215" t="s">
        <v>19</v>
      </c>
      <c r="B7" s="90" t="s">
        <v>20</v>
      </c>
      <c r="C7" s="91" t="s">
        <v>21</v>
      </c>
      <c r="D7" s="92" t="s">
        <v>22</v>
      </c>
      <c r="E7" s="19">
        <f>SUM(E22+E8)</f>
        <v>36</v>
      </c>
      <c r="F7" s="19">
        <f t="shared" ref="F7:U7" si="0">SUM(F22+F8)</f>
        <v>36</v>
      </c>
      <c r="G7" s="19">
        <f t="shared" si="0"/>
        <v>36</v>
      </c>
      <c r="H7" s="19">
        <f t="shared" si="0"/>
        <v>36</v>
      </c>
      <c r="I7" s="19">
        <f t="shared" si="0"/>
        <v>36</v>
      </c>
      <c r="J7" s="19">
        <f t="shared" si="0"/>
        <v>36</v>
      </c>
      <c r="K7" s="19">
        <f t="shared" si="0"/>
        <v>36</v>
      </c>
      <c r="L7" s="19">
        <f t="shared" si="0"/>
        <v>36</v>
      </c>
      <c r="M7" s="19">
        <f t="shared" si="0"/>
        <v>36</v>
      </c>
      <c r="N7" s="19">
        <f t="shared" si="0"/>
        <v>36</v>
      </c>
      <c r="O7" s="19">
        <f t="shared" si="0"/>
        <v>36</v>
      </c>
      <c r="P7" s="19">
        <f t="shared" si="0"/>
        <v>36</v>
      </c>
      <c r="Q7" s="19">
        <f t="shared" si="0"/>
        <v>36</v>
      </c>
      <c r="R7" s="19">
        <f t="shared" si="0"/>
        <v>36</v>
      </c>
      <c r="S7" s="19">
        <f t="shared" si="0"/>
        <v>36</v>
      </c>
      <c r="T7" s="19">
        <f t="shared" si="0"/>
        <v>36</v>
      </c>
      <c r="U7" s="19">
        <f t="shared" si="0"/>
        <v>36</v>
      </c>
      <c r="V7" s="96" t="s">
        <v>23</v>
      </c>
      <c r="W7" s="96" t="s">
        <v>23</v>
      </c>
      <c r="X7" s="19">
        <f>X8+X22</f>
        <v>36</v>
      </c>
      <c r="Y7" s="19">
        <f t="shared" ref="Y7:AU7" si="1">Y8+Y22</f>
        <v>34</v>
      </c>
      <c r="Z7" s="19">
        <f t="shared" si="1"/>
        <v>36</v>
      </c>
      <c r="AA7" s="19">
        <f t="shared" si="1"/>
        <v>34</v>
      </c>
      <c r="AB7" s="19">
        <f t="shared" si="1"/>
        <v>36</v>
      </c>
      <c r="AC7" s="19">
        <f t="shared" si="1"/>
        <v>34</v>
      </c>
      <c r="AD7" s="19">
        <f t="shared" si="1"/>
        <v>36</v>
      </c>
      <c r="AE7" s="19">
        <f t="shared" si="1"/>
        <v>34</v>
      </c>
      <c r="AF7" s="19">
        <f t="shared" si="1"/>
        <v>34</v>
      </c>
      <c r="AG7" s="19">
        <f t="shared" si="1"/>
        <v>34</v>
      </c>
      <c r="AH7" s="19">
        <f t="shared" si="1"/>
        <v>34</v>
      </c>
      <c r="AI7" s="19">
        <f t="shared" si="1"/>
        <v>34</v>
      </c>
      <c r="AJ7" s="19">
        <f t="shared" si="1"/>
        <v>36</v>
      </c>
      <c r="AK7" s="19">
        <f t="shared" si="1"/>
        <v>34</v>
      </c>
      <c r="AL7" s="19">
        <f t="shared" si="1"/>
        <v>34</v>
      </c>
      <c r="AM7" s="19">
        <f t="shared" si="1"/>
        <v>34</v>
      </c>
      <c r="AN7" s="19">
        <f t="shared" si="1"/>
        <v>34</v>
      </c>
      <c r="AO7" s="19">
        <f t="shared" si="1"/>
        <v>34</v>
      </c>
      <c r="AP7" s="19">
        <f t="shared" si="1"/>
        <v>34</v>
      </c>
      <c r="AQ7" s="19">
        <f t="shared" si="1"/>
        <v>34</v>
      </c>
      <c r="AR7" s="19">
        <f t="shared" si="1"/>
        <v>34</v>
      </c>
      <c r="AS7" s="19">
        <f t="shared" si="1"/>
        <v>34</v>
      </c>
      <c r="AT7" s="19">
        <f t="shared" si="1"/>
        <v>20</v>
      </c>
      <c r="AU7" s="19">
        <f t="shared" si="1"/>
        <v>20</v>
      </c>
      <c r="AV7" s="93" t="s">
        <v>23</v>
      </c>
      <c r="AW7" s="93" t="s">
        <v>23</v>
      </c>
      <c r="AX7" s="93" t="s">
        <v>23</v>
      </c>
      <c r="AY7" s="93" t="s">
        <v>23</v>
      </c>
      <c r="AZ7" s="93" t="s">
        <v>23</v>
      </c>
      <c r="BA7" s="93" t="s">
        <v>23</v>
      </c>
      <c r="BB7" s="93" t="s">
        <v>23</v>
      </c>
      <c r="BC7" s="93" t="s">
        <v>23</v>
      </c>
      <c r="BD7" s="93" t="s">
        <v>23</v>
      </c>
      <c r="BE7" s="19">
        <f t="shared" ref="BE7:BE16" si="2">SUM(E7:BD7)</f>
        <v>1410</v>
      </c>
    </row>
    <row r="8" spans="1:58" ht="49.5" customHeight="1" thickBot="1">
      <c r="A8" s="216"/>
      <c r="B8" s="90" t="s">
        <v>57</v>
      </c>
      <c r="C8" s="90" t="s">
        <v>130</v>
      </c>
      <c r="D8" s="94" t="s">
        <v>22</v>
      </c>
      <c r="E8" s="95">
        <f>SUM(E9:E21)</f>
        <v>22</v>
      </c>
      <c r="F8" s="95">
        <f t="shared" ref="F8:U8" si="3">SUM(F9:F21)</f>
        <v>24</v>
      </c>
      <c r="G8" s="95">
        <f t="shared" si="3"/>
        <v>22</v>
      </c>
      <c r="H8" s="95">
        <f t="shared" si="3"/>
        <v>24</v>
      </c>
      <c r="I8" s="95">
        <f t="shared" si="3"/>
        <v>22</v>
      </c>
      <c r="J8" s="95">
        <f t="shared" si="3"/>
        <v>24</v>
      </c>
      <c r="K8" s="95">
        <f t="shared" si="3"/>
        <v>22</v>
      </c>
      <c r="L8" s="95">
        <f t="shared" si="3"/>
        <v>24</v>
      </c>
      <c r="M8" s="95">
        <f t="shared" si="3"/>
        <v>22</v>
      </c>
      <c r="N8" s="95">
        <f t="shared" si="3"/>
        <v>24</v>
      </c>
      <c r="O8" s="95">
        <f t="shared" si="3"/>
        <v>22</v>
      </c>
      <c r="P8" s="95">
        <f t="shared" si="3"/>
        <v>24</v>
      </c>
      <c r="Q8" s="95">
        <f t="shared" si="3"/>
        <v>22</v>
      </c>
      <c r="R8" s="95">
        <f t="shared" si="3"/>
        <v>24</v>
      </c>
      <c r="S8" s="95">
        <f t="shared" si="3"/>
        <v>22</v>
      </c>
      <c r="T8" s="95">
        <f t="shared" si="3"/>
        <v>24</v>
      </c>
      <c r="U8" s="95">
        <f t="shared" si="3"/>
        <v>22</v>
      </c>
      <c r="V8" s="96" t="s">
        <v>23</v>
      </c>
      <c r="W8" s="96" t="s">
        <v>23</v>
      </c>
      <c r="X8" s="95">
        <f>SUM(X9:X21)</f>
        <v>26</v>
      </c>
      <c r="Y8" s="95">
        <f t="shared" ref="Y8:AU8" si="4">SUM(Y9:Y21)</f>
        <v>24</v>
      </c>
      <c r="Z8" s="95">
        <f t="shared" si="4"/>
        <v>26</v>
      </c>
      <c r="AA8" s="95">
        <f t="shared" si="4"/>
        <v>24</v>
      </c>
      <c r="AB8" s="95">
        <f t="shared" si="4"/>
        <v>26</v>
      </c>
      <c r="AC8" s="95">
        <f t="shared" si="4"/>
        <v>24</v>
      </c>
      <c r="AD8" s="95">
        <f t="shared" si="4"/>
        <v>26</v>
      </c>
      <c r="AE8" s="95">
        <f t="shared" si="4"/>
        <v>24</v>
      </c>
      <c r="AF8" s="95">
        <f t="shared" si="4"/>
        <v>24</v>
      </c>
      <c r="AG8" s="95">
        <f t="shared" si="4"/>
        <v>24</v>
      </c>
      <c r="AH8" s="95">
        <f t="shared" si="4"/>
        <v>24</v>
      </c>
      <c r="AI8" s="95">
        <f t="shared" si="4"/>
        <v>24</v>
      </c>
      <c r="AJ8" s="95">
        <f t="shared" si="4"/>
        <v>26</v>
      </c>
      <c r="AK8" s="95">
        <f t="shared" si="4"/>
        <v>26</v>
      </c>
      <c r="AL8" s="95">
        <f t="shared" si="4"/>
        <v>26</v>
      </c>
      <c r="AM8" s="95">
        <f t="shared" si="4"/>
        <v>28</v>
      </c>
      <c r="AN8" s="95">
        <f t="shared" si="4"/>
        <v>26</v>
      </c>
      <c r="AO8" s="95">
        <f t="shared" si="4"/>
        <v>26</v>
      </c>
      <c r="AP8" s="95">
        <f t="shared" si="4"/>
        <v>23</v>
      </c>
      <c r="AQ8" s="95">
        <f t="shared" si="4"/>
        <v>22</v>
      </c>
      <c r="AR8" s="95">
        <f t="shared" si="4"/>
        <v>22</v>
      </c>
      <c r="AS8" s="95">
        <f t="shared" si="4"/>
        <v>22</v>
      </c>
      <c r="AT8" s="95">
        <f t="shared" si="4"/>
        <v>20</v>
      </c>
      <c r="AU8" s="95">
        <f t="shared" si="4"/>
        <v>0</v>
      </c>
      <c r="AV8" s="93" t="s">
        <v>23</v>
      </c>
      <c r="AW8" s="93" t="s">
        <v>23</v>
      </c>
      <c r="AX8" s="93" t="s">
        <v>23</v>
      </c>
      <c r="AY8" s="93" t="s">
        <v>23</v>
      </c>
      <c r="AZ8" s="93" t="s">
        <v>23</v>
      </c>
      <c r="BA8" s="93" t="s">
        <v>23</v>
      </c>
      <c r="BB8" s="93" t="s">
        <v>23</v>
      </c>
      <c r="BC8" s="93" t="s">
        <v>23</v>
      </c>
      <c r="BD8" s="93" t="s">
        <v>23</v>
      </c>
      <c r="BE8" s="23">
        <f t="shared" si="2"/>
        <v>953</v>
      </c>
    </row>
    <row r="9" spans="1:58" ht="20.25" customHeight="1" thickBot="1">
      <c r="A9" s="216"/>
      <c r="B9" s="227" t="s">
        <v>58</v>
      </c>
      <c r="C9" s="229" t="s">
        <v>131</v>
      </c>
      <c r="D9" s="97" t="s">
        <v>22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98" t="s">
        <v>23</v>
      </c>
      <c r="W9" s="98" t="s">
        <v>23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>
        <v>2</v>
      </c>
      <c r="AE9" s="27">
        <v>2</v>
      </c>
      <c r="AF9" s="27">
        <v>2</v>
      </c>
      <c r="AG9" s="27">
        <v>2</v>
      </c>
      <c r="AH9" s="27">
        <v>2</v>
      </c>
      <c r="AI9" s="27">
        <v>2</v>
      </c>
      <c r="AJ9" s="27">
        <v>2</v>
      </c>
      <c r="AK9" s="27">
        <v>2</v>
      </c>
      <c r="AL9" s="27">
        <v>2</v>
      </c>
      <c r="AM9" s="27">
        <v>2</v>
      </c>
      <c r="AN9" s="27">
        <v>2</v>
      </c>
      <c r="AO9" s="27">
        <v>2</v>
      </c>
      <c r="AP9" s="27">
        <v>2</v>
      </c>
      <c r="AQ9" s="27">
        <v>2</v>
      </c>
      <c r="AR9" s="24">
        <v>2</v>
      </c>
      <c r="AS9" s="24">
        <v>2</v>
      </c>
      <c r="AT9" s="122"/>
      <c r="AU9" s="122"/>
      <c r="AV9" s="99" t="s">
        <v>23</v>
      </c>
      <c r="AW9" s="99" t="s">
        <v>23</v>
      </c>
      <c r="AX9" s="99" t="s">
        <v>23</v>
      </c>
      <c r="AY9" s="99" t="s">
        <v>23</v>
      </c>
      <c r="AZ9" s="99" t="s">
        <v>23</v>
      </c>
      <c r="BA9" s="99" t="s">
        <v>23</v>
      </c>
      <c r="BB9" s="99" t="s">
        <v>23</v>
      </c>
      <c r="BC9" s="99" t="s">
        <v>23</v>
      </c>
      <c r="BD9" s="99" t="s">
        <v>23</v>
      </c>
      <c r="BE9" s="24">
        <f t="shared" si="2"/>
        <v>78</v>
      </c>
    </row>
    <row r="10" spans="1:58" ht="20.25" customHeight="1" thickBot="1">
      <c r="A10" s="216"/>
      <c r="B10" s="228"/>
      <c r="C10" s="230"/>
      <c r="D10" s="97" t="s">
        <v>132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98"/>
      <c r="W10" s="98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4"/>
      <c r="AS10" s="24"/>
      <c r="AT10" s="122">
        <v>20</v>
      </c>
      <c r="AU10" s="122"/>
      <c r="AV10" s="99"/>
      <c r="AW10" s="99"/>
      <c r="AX10" s="99"/>
      <c r="AY10" s="99"/>
      <c r="AZ10" s="99"/>
      <c r="BA10" s="99"/>
      <c r="BB10" s="99"/>
      <c r="BC10" s="99"/>
      <c r="BD10" s="99"/>
      <c r="BE10" s="24">
        <f t="shared" si="2"/>
        <v>20</v>
      </c>
    </row>
    <row r="11" spans="1:58" ht="20.25" customHeight="1" thickBot="1">
      <c r="A11" s="216"/>
      <c r="B11" s="100" t="s">
        <v>59</v>
      </c>
      <c r="C11" s="165" t="s">
        <v>66</v>
      </c>
      <c r="D11" s="97" t="s">
        <v>22</v>
      </c>
      <c r="E11" s="27">
        <v>4</v>
      </c>
      <c r="F11" s="27">
        <v>2</v>
      </c>
      <c r="G11" s="27">
        <v>4</v>
      </c>
      <c r="H11" s="27">
        <v>2</v>
      </c>
      <c r="I11" s="27">
        <v>4</v>
      </c>
      <c r="J11" s="27">
        <v>2</v>
      </c>
      <c r="K11" s="28">
        <v>4</v>
      </c>
      <c r="L11" s="28">
        <v>2</v>
      </c>
      <c r="M11" s="28">
        <v>4</v>
      </c>
      <c r="N11" s="28">
        <v>2</v>
      </c>
      <c r="O11" s="28">
        <v>4</v>
      </c>
      <c r="P11" s="28">
        <v>2</v>
      </c>
      <c r="Q11" s="28">
        <v>4</v>
      </c>
      <c r="R11" s="27">
        <v>2</v>
      </c>
      <c r="S11" s="27">
        <v>4</v>
      </c>
      <c r="T11" s="27">
        <v>2</v>
      </c>
      <c r="U11" s="27">
        <v>3</v>
      </c>
      <c r="V11" s="98" t="s">
        <v>23</v>
      </c>
      <c r="W11" s="98" t="s">
        <v>23</v>
      </c>
      <c r="X11" s="27">
        <v>2</v>
      </c>
      <c r="Y11" s="27">
        <v>4</v>
      </c>
      <c r="Z11" s="27">
        <v>2</v>
      </c>
      <c r="AA11" s="27">
        <v>4</v>
      </c>
      <c r="AB11" s="27">
        <v>2</v>
      </c>
      <c r="AC11" s="27">
        <v>4</v>
      </c>
      <c r="AD11" s="27">
        <v>2</v>
      </c>
      <c r="AE11" s="27">
        <v>4</v>
      </c>
      <c r="AF11" s="27">
        <v>2</v>
      </c>
      <c r="AG11" s="27">
        <v>4</v>
      </c>
      <c r="AH11" s="27">
        <v>2</v>
      </c>
      <c r="AI11" s="27">
        <v>2</v>
      </c>
      <c r="AJ11" s="27">
        <v>2</v>
      </c>
      <c r="AK11" s="27">
        <v>4</v>
      </c>
      <c r="AL11" s="27">
        <v>2</v>
      </c>
      <c r="AM11" s="27">
        <v>4</v>
      </c>
      <c r="AN11" s="27">
        <v>2</v>
      </c>
      <c r="AO11" s="27">
        <v>4</v>
      </c>
      <c r="AP11" s="24">
        <v>2</v>
      </c>
      <c r="AQ11" s="24">
        <v>4</v>
      </c>
      <c r="AR11" s="24">
        <v>4</v>
      </c>
      <c r="AS11" s="24">
        <v>4</v>
      </c>
      <c r="AT11" s="122"/>
      <c r="AU11" s="122"/>
      <c r="AV11" s="99" t="s">
        <v>23</v>
      </c>
      <c r="AW11" s="99" t="s">
        <v>23</v>
      </c>
      <c r="AX11" s="99" t="s">
        <v>23</v>
      </c>
      <c r="AY11" s="99" t="s">
        <v>23</v>
      </c>
      <c r="AZ11" s="99" t="s">
        <v>23</v>
      </c>
      <c r="BA11" s="99" t="s">
        <v>23</v>
      </c>
      <c r="BB11" s="99" t="s">
        <v>23</v>
      </c>
      <c r="BC11" s="99" t="s">
        <v>23</v>
      </c>
      <c r="BD11" s="99" t="s">
        <v>23</v>
      </c>
      <c r="BE11" s="23">
        <f t="shared" si="2"/>
        <v>117</v>
      </c>
    </row>
    <row r="12" spans="1:58" ht="20.25" customHeight="1" thickBot="1">
      <c r="A12" s="216"/>
      <c r="B12" s="100" t="s">
        <v>67</v>
      </c>
      <c r="C12" s="166" t="s">
        <v>133</v>
      </c>
      <c r="D12" s="97" t="s">
        <v>22</v>
      </c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98" t="s">
        <v>23</v>
      </c>
      <c r="W12" s="98" t="s">
        <v>23</v>
      </c>
      <c r="X12" s="25">
        <v>2</v>
      </c>
      <c r="Y12" s="25">
        <v>2</v>
      </c>
      <c r="Z12" s="25">
        <v>2</v>
      </c>
      <c r="AA12" s="25">
        <v>2</v>
      </c>
      <c r="AB12" s="25">
        <v>2</v>
      </c>
      <c r="AC12" s="25">
        <v>2</v>
      </c>
      <c r="AD12" s="25">
        <v>2</v>
      </c>
      <c r="AE12" s="25">
        <v>2</v>
      </c>
      <c r="AF12" s="25">
        <v>2</v>
      </c>
      <c r="AG12" s="25">
        <v>2</v>
      </c>
      <c r="AH12" s="25">
        <v>2</v>
      </c>
      <c r="AI12" s="25">
        <v>2</v>
      </c>
      <c r="AJ12" s="25">
        <v>2</v>
      </c>
      <c r="AK12" s="25">
        <v>2</v>
      </c>
      <c r="AL12" s="25">
        <v>2</v>
      </c>
      <c r="AM12" s="25">
        <v>2</v>
      </c>
      <c r="AN12" s="25">
        <v>2</v>
      </c>
      <c r="AO12" s="25">
        <v>1</v>
      </c>
      <c r="AP12" s="25"/>
      <c r="AQ12" s="25"/>
      <c r="AR12" s="25"/>
      <c r="AS12" s="25"/>
      <c r="AT12" s="122"/>
      <c r="AU12" s="122"/>
      <c r="AV12" s="99" t="s">
        <v>23</v>
      </c>
      <c r="AW12" s="99" t="s">
        <v>23</v>
      </c>
      <c r="AX12" s="99" t="s">
        <v>23</v>
      </c>
      <c r="AY12" s="99" t="s">
        <v>23</v>
      </c>
      <c r="AZ12" s="99" t="s">
        <v>23</v>
      </c>
      <c r="BA12" s="99" t="s">
        <v>23</v>
      </c>
      <c r="BB12" s="99" t="s">
        <v>23</v>
      </c>
      <c r="BC12" s="99" t="s">
        <v>23</v>
      </c>
      <c r="BD12" s="99" t="s">
        <v>23</v>
      </c>
      <c r="BE12" s="103">
        <f t="shared" si="2"/>
        <v>35</v>
      </c>
    </row>
    <row r="13" spans="1:58" ht="20.25" customHeight="1" thickBot="1">
      <c r="A13" s="216"/>
      <c r="B13" s="100" t="s">
        <v>60</v>
      </c>
      <c r="C13" s="166" t="s">
        <v>25</v>
      </c>
      <c r="D13" s="97" t="s">
        <v>22</v>
      </c>
      <c r="E13" s="27">
        <v>2</v>
      </c>
      <c r="F13" s="27">
        <v>4</v>
      </c>
      <c r="G13" s="27">
        <v>2</v>
      </c>
      <c r="H13" s="27">
        <v>4</v>
      </c>
      <c r="I13" s="27">
        <v>2</v>
      </c>
      <c r="J13" s="27">
        <v>4</v>
      </c>
      <c r="K13" s="28">
        <v>2</v>
      </c>
      <c r="L13" s="28">
        <v>4</v>
      </c>
      <c r="M13" s="28">
        <v>2</v>
      </c>
      <c r="N13" s="28">
        <v>4</v>
      </c>
      <c r="O13" s="28">
        <v>2</v>
      </c>
      <c r="P13" s="28">
        <v>4</v>
      </c>
      <c r="Q13" s="28">
        <v>2</v>
      </c>
      <c r="R13" s="27">
        <v>4</v>
      </c>
      <c r="S13" s="27">
        <v>2</v>
      </c>
      <c r="T13" s="27">
        <v>4</v>
      </c>
      <c r="U13" s="27">
        <v>3</v>
      </c>
      <c r="V13" s="98" t="s">
        <v>23</v>
      </c>
      <c r="W13" s="98" t="s">
        <v>23</v>
      </c>
      <c r="X13" s="27">
        <v>4</v>
      </c>
      <c r="Y13" s="27">
        <v>2</v>
      </c>
      <c r="Z13" s="27">
        <v>4</v>
      </c>
      <c r="AA13" s="27">
        <v>2</v>
      </c>
      <c r="AB13" s="27">
        <v>4</v>
      </c>
      <c r="AC13" s="27">
        <v>2</v>
      </c>
      <c r="AD13" s="27">
        <v>4</v>
      </c>
      <c r="AE13" s="27">
        <v>2</v>
      </c>
      <c r="AF13" s="27">
        <v>4</v>
      </c>
      <c r="AG13" s="27">
        <v>2</v>
      </c>
      <c r="AH13" s="27">
        <v>4</v>
      </c>
      <c r="AI13" s="27">
        <v>2</v>
      </c>
      <c r="AJ13" s="27">
        <v>4</v>
      </c>
      <c r="AK13" s="27">
        <v>2</v>
      </c>
      <c r="AL13" s="27">
        <v>4</v>
      </c>
      <c r="AM13" s="27">
        <v>2</v>
      </c>
      <c r="AN13" s="27">
        <v>4</v>
      </c>
      <c r="AO13" s="27">
        <v>2</v>
      </c>
      <c r="AP13" s="27">
        <v>4</v>
      </c>
      <c r="AQ13" s="27">
        <v>2</v>
      </c>
      <c r="AR13" s="24">
        <v>4</v>
      </c>
      <c r="AS13" s="24">
        <v>2</v>
      </c>
      <c r="AT13" s="122"/>
      <c r="AU13" s="122"/>
      <c r="AV13" s="99" t="s">
        <v>23</v>
      </c>
      <c r="AW13" s="99" t="s">
        <v>23</v>
      </c>
      <c r="AX13" s="99" t="s">
        <v>23</v>
      </c>
      <c r="AY13" s="99" t="s">
        <v>23</v>
      </c>
      <c r="AZ13" s="99" t="s">
        <v>23</v>
      </c>
      <c r="BA13" s="99" t="s">
        <v>23</v>
      </c>
      <c r="BB13" s="99" t="s">
        <v>23</v>
      </c>
      <c r="BC13" s="99" t="s">
        <v>23</v>
      </c>
      <c r="BD13" s="99" t="s">
        <v>23</v>
      </c>
      <c r="BE13" s="24">
        <f t="shared" si="2"/>
        <v>117</v>
      </c>
    </row>
    <row r="14" spans="1:58" ht="20.25" customHeight="1" thickBot="1">
      <c r="A14" s="216"/>
      <c r="B14" s="100" t="s">
        <v>61</v>
      </c>
      <c r="C14" s="166" t="s">
        <v>26</v>
      </c>
      <c r="D14" s="97" t="s">
        <v>22</v>
      </c>
      <c r="E14" s="27">
        <v>2</v>
      </c>
      <c r="F14" s="27">
        <v>4</v>
      </c>
      <c r="G14" s="27">
        <v>2</v>
      </c>
      <c r="H14" s="27">
        <v>4</v>
      </c>
      <c r="I14" s="27">
        <v>2</v>
      </c>
      <c r="J14" s="27">
        <v>4</v>
      </c>
      <c r="K14" s="28">
        <v>2</v>
      </c>
      <c r="L14" s="28">
        <v>4</v>
      </c>
      <c r="M14" s="28">
        <v>2</v>
      </c>
      <c r="N14" s="28">
        <v>4</v>
      </c>
      <c r="O14" s="28">
        <v>2</v>
      </c>
      <c r="P14" s="28">
        <v>4</v>
      </c>
      <c r="Q14" s="28">
        <v>2</v>
      </c>
      <c r="R14" s="28">
        <v>4</v>
      </c>
      <c r="S14" s="28">
        <v>2</v>
      </c>
      <c r="T14" s="28">
        <v>4</v>
      </c>
      <c r="U14" s="28">
        <v>3</v>
      </c>
      <c r="V14" s="98" t="s">
        <v>23</v>
      </c>
      <c r="W14" s="98" t="s">
        <v>23</v>
      </c>
      <c r="X14" s="27">
        <v>2</v>
      </c>
      <c r="Y14" s="27">
        <v>4</v>
      </c>
      <c r="Z14" s="27">
        <v>2</v>
      </c>
      <c r="AA14" s="27">
        <v>4</v>
      </c>
      <c r="AB14" s="27">
        <v>2</v>
      </c>
      <c r="AC14" s="27">
        <v>4</v>
      </c>
      <c r="AD14" s="27">
        <v>2</v>
      </c>
      <c r="AE14" s="27">
        <v>4</v>
      </c>
      <c r="AF14" s="27">
        <v>2</v>
      </c>
      <c r="AG14" s="27">
        <v>2</v>
      </c>
      <c r="AH14" s="27">
        <v>2</v>
      </c>
      <c r="AI14" s="27">
        <v>4</v>
      </c>
      <c r="AJ14" s="27">
        <v>2</v>
      </c>
      <c r="AK14" s="27">
        <v>4</v>
      </c>
      <c r="AL14" s="27">
        <v>2</v>
      </c>
      <c r="AM14" s="27">
        <v>4</v>
      </c>
      <c r="AN14" s="27">
        <v>2</v>
      </c>
      <c r="AO14" s="27">
        <v>4</v>
      </c>
      <c r="AP14" s="27">
        <v>2</v>
      </c>
      <c r="AQ14" s="27">
        <v>4</v>
      </c>
      <c r="AR14" s="27">
        <v>4</v>
      </c>
      <c r="AS14" s="27">
        <v>4</v>
      </c>
      <c r="AT14" s="122"/>
      <c r="AU14" s="122"/>
      <c r="AV14" s="99" t="s">
        <v>23</v>
      </c>
      <c r="AW14" s="99" t="s">
        <v>23</v>
      </c>
      <c r="AX14" s="99" t="s">
        <v>23</v>
      </c>
      <c r="AY14" s="99" t="s">
        <v>23</v>
      </c>
      <c r="AZ14" s="99" t="s">
        <v>23</v>
      </c>
      <c r="BA14" s="99" t="s">
        <v>23</v>
      </c>
      <c r="BB14" s="99" t="s">
        <v>23</v>
      </c>
      <c r="BC14" s="99" t="s">
        <v>23</v>
      </c>
      <c r="BD14" s="99" t="s">
        <v>23</v>
      </c>
      <c r="BE14" s="103">
        <f t="shared" si="2"/>
        <v>117</v>
      </c>
    </row>
    <row r="15" spans="1:58" s="106" customFormat="1" ht="20.25" customHeight="1" thickBot="1">
      <c r="A15" s="216"/>
      <c r="B15" s="100" t="s">
        <v>62</v>
      </c>
      <c r="C15" s="166" t="s">
        <v>27</v>
      </c>
      <c r="D15" s="104" t="s">
        <v>22</v>
      </c>
      <c r="E15" s="27">
        <v>4</v>
      </c>
      <c r="F15" s="27">
        <v>2</v>
      </c>
      <c r="G15" s="27">
        <v>4</v>
      </c>
      <c r="H15" s="27">
        <v>2</v>
      </c>
      <c r="I15" s="27">
        <v>4</v>
      </c>
      <c r="J15" s="27">
        <v>2</v>
      </c>
      <c r="K15" s="28">
        <v>4</v>
      </c>
      <c r="L15" s="28">
        <v>2</v>
      </c>
      <c r="M15" s="28">
        <v>4</v>
      </c>
      <c r="N15" s="28">
        <v>2</v>
      </c>
      <c r="O15" s="28">
        <v>4</v>
      </c>
      <c r="P15" s="28">
        <v>2</v>
      </c>
      <c r="Q15" s="28">
        <v>4</v>
      </c>
      <c r="R15" s="28">
        <v>2</v>
      </c>
      <c r="S15" s="28">
        <v>4</v>
      </c>
      <c r="T15" s="28">
        <v>2</v>
      </c>
      <c r="U15" s="28">
        <v>3</v>
      </c>
      <c r="V15" s="98" t="s">
        <v>23</v>
      </c>
      <c r="W15" s="98" t="s">
        <v>23</v>
      </c>
      <c r="X15" s="27">
        <v>2</v>
      </c>
      <c r="Y15" s="27">
        <v>4</v>
      </c>
      <c r="Z15" s="27">
        <v>2</v>
      </c>
      <c r="AA15" s="27">
        <v>4</v>
      </c>
      <c r="AB15" s="27">
        <v>2</v>
      </c>
      <c r="AC15" s="27">
        <v>4</v>
      </c>
      <c r="AD15" s="27">
        <v>2</v>
      </c>
      <c r="AE15" s="27">
        <v>4</v>
      </c>
      <c r="AF15" s="27">
        <v>2</v>
      </c>
      <c r="AG15" s="27">
        <v>4</v>
      </c>
      <c r="AH15" s="27">
        <v>2</v>
      </c>
      <c r="AI15" s="27">
        <v>2</v>
      </c>
      <c r="AJ15" s="27">
        <v>2</v>
      </c>
      <c r="AK15" s="27">
        <v>2</v>
      </c>
      <c r="AL15" s="27">
        <v>2</v>
      </c>
      <c r="AM15" s="27">
        <v>4</v>
      </c>
      <c r="AN15" s="27">
        <v>2</v>
      </c>
      <c r="AO15" s="27">
        <v>4</v>
      </c>
      <c r="AP15" s="27">
        <v>4</v>
      </c>
      <c r="AQ15" s="27">
        <v>4</v>
      </c>
      <c r="AR15" s="27">
        <v>2</v>
      </c>
      <c r="AS15" s="27">
        <v>6</v>
      </c>
      <c r="AT15" s="122"/>
      <c r="AU15" s="122"/>
      <c r="AV15" s="99" t="s">
        <v>23</v>
      </c>
      <c r="AW15" s="99" t="s">
        <v>23</v>
      </c>
      <c r="AX15" s="99" t="s">
        <v>23</v>
      </c>
      <c r="AY15" s="99" t="s">
        <v>23</v>
      </c>
      <c r="AZ15" s="99" t="s">
        <v>23</v>
      </c>
      <c r="BA15" s="99" t="s">
        <v>23</v>
      </c>
      <c r="BB15" s="99" t="s">
        <v>23</v>
      </c>
      <c r="BC15" s="99" t="s">
        <v>23</v>
      </c>
      <c r="BD15" s="99" t="s">
        <v>23</v>
      </c>
      <c r="BE15" s="103">
        <f t="shared" si="2"/>
        <v>117</v>
      </c>
      <c r="BF15" s="105"/>
    </row>
    <row r="16" spans="1:58" s="106" customFormat="1" ht="33.75" customHeight="1" thickBot="1">
      <c r="A16" s="216"/>
      <c r="B16" s="100" t="s">
        <v>134</v>
      </c>
      <c r="C16" s="165" t="s">
        <v>63</v>
      </c>
      <c r="D16" s="104" t="s">
        <v>22</v>
      </c>
      <c r="E16" s="27">
        <v>2</v>
      </c>
      <c r="F16" s="27">
        <v>2</v>
      </c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22">
        <v>2</v>
      </c>
      <c r="V16" s="98" t="s">
        <v>23</v>
      </c>
      <c r="W16" s="98" t="s">
        <v>23</v>
      </c>
      <c r="X16" s="27">
        <v>2</v>
      </c>
      <c r="Y16" s="27"/>
      <c r="Z16" s="27">
        <v>2</v>
      </c>
      <c r="AA16" s="27"/>
      <c r="AB16" s="27">
        <v>2</v>
      </c>
      <c r="AC16" s="27"/>
      <c r="AD16" s="27">
        <v>2</v>
      </c>
      <c r="AE16" s="27"/>
      <c r="AF16" s="27">
        <v>2</v>
      </c>
      <c r="AG16" s="27">
        <v>2</v>
      </c>
      <c r="AH16" s="27">
        <v>2</v>
      </c>
      <c r="AI16" s="27">
        <v>2</v>
      </c>
      <c r="AJ16" s="27">
        <v>2</v>
      </c>
      <c r="AK16" s="27">
        <v>2</v>
      </c>
      <c r="AL16" s="27">
        <v>2</v>
      </c>
      <c r="AM16" s="27">
        <v>2</v>
      </c>
      <c r="AN16" s="27">
        <v>2</v>
      </c>
      <c r="AO16" s="27">
        <v>2</v>
      </c>
      <c r="AP16" s="27">
        <v>2</v>
      </c>
      <c r="AQ16" s="27">
        <v>2</v>
      </c>
      <c r="AR16" s="27">
        <v>2</v>
      </c>
      <c r="AS16" s="27">
        <v>2</v>
      </c>
      <c r="AT16" s="123"/>
      <c r="AU16" s="122"/>
      <c r="AV16" s="99" t="s">
        <v>23</v>
      </c>
      <c r="AW16" s="99" t="s">
        <v>23</v>
      </c>
      <c r="AX16" s="99" t="s">
        <v>23</v>
      </c>
      <c r="AY16" s="99" t="s">
        <v>23</v>
      </c>
      <c r="AZ16" s="99" t="s">
        <v>23</v>
      </c>
      <c r="BA16" s="99" t="s">
        <v>23</v>
      </c>
      <c r="BB16" s="99" t="s">
        <v>23</v>
      </c>
      <c r="BC16" s="99" t="s">
        <v>23</v>
      </c>
      <c r="BD16" s="99" t="s">
        <v>23</v>
      </c>
      <c r="BE16" s="103">
        <f t="shared" si="2"/>
        <v>70</v>
      </c>
      <c r="BF16" s="105"/>
    </row>
    <row r="17" spans="1:101" ht="20.25" customHeight="1" thickBot="1">
      <c r="A17" s="216"/>
      <c r="B17" s="100" t="s">
        <v>135</v>
      </c>
      <c r="C17" s="166" t="s">
        <v>176</v>
      </c>
      <c r="D17" s="97" t="s">
        <v>22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8">
        <v>2</v>
      </c>
      <c r="M17" s="28">
        <v>2</v>
      </c>
      <c r="N17" s="28">
        <v>2</v>
      </c>
      <c r="O17" s="28">
        <v>2</v>
      </c>
      <c r="P17" s="28">
        <v>2</v>
      </c>
      <c r="Q17" s="28">
        <v>2</v>
      </c>
      <c r="R17" s="28">
        <v>2</v>
      </c>
      <c r="S17" s="28">
        <v>2</v>
      </c>
      <c r="T17" s="28">
        <v>2</v>
      </c>
      <c r="U17" s="22">
        <v>2</v>
      </c>
      <c r="V17" s="98" t="s">
        <v>23</v>
      </c>
      <c r="W17" s="98" t="s">
        <v>23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>
        <v>2</v>
      </c>
      <c r="AT17" s="123"/>
      <c r="AU17" s="122"/>
      <c r="AV17" s="99" t="s">
        <v>23</v>
      </c>
      <c r="AW17" s="99" t="s">
        <v>23</v>
      </c>
      <c r="AX17" s="99" t="s">
        <v>23</v>
      </c>
      <c r="AY17" s="99" t="s">
        <v>23</v>
      </c>
      <c r="AZ17" s="99" t="s">
        <v>23</v>
      </c>
      <c r="BA17" s="99" t="s">
        <v>23</v>
      </c>
      <c r="BB17" s="99" t="s">
        <v>23</v>
      </c>
      <c r="BC17" s="99" t="s">
        <v>23</v>
      </c>
      <c r="BD17" s="99" t="s">
        <v>23</v>
      </c>
      <c r="BE17" s="103">
        <f>SUM(E17:U17)+SUM(X17:AS17)</f>
        <v>78</v>
      </c>
      <c r="BF17" s="105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1" ht="34.5" customHeight="1" thickBot="1">
      <c r="A18" s="216"/>
      <c r="B18" s="100" t="s">
        <v>68</v>
      </c>
      <c r="C18" s="165" t="s">
        <v>177</v>
      </c>
      <c r="D18" s="97" t="s">
        <v>22</v>
      </c>
      <c r="E18" s="27">
        <v>2</v>
      </c>
      <c r="F18" s="27">
        <v>4</v>
      </c>
      <c r="G18" s="27">
        <v>2</v>
      </c>
      <c r="H18" s="27">
        <v>4</v>
      </c>
      <c r="I18" s="27">
        <v>2</v>
      </c>
      <c r="J18" s="27">
        <v>4</v>
      </c>
      <c r="K18" s="28">
        <v>2</v>
      </c>
      <c r="L18" s="28">
        <v>4</v>
      </c>
      <c r="M18" s="28">
        <v>2</v>
      </c>
      <c r="N18" s="28">
        <v>4</v>
      </c>
      <c r="O18" s="28">
        <v>2</v>
      </c>
      <c r="P18" s="28">
        <v>4</v>
      </c>
      <c r="Q18" s="28">
        <v>2</v>
      </c>
      <c r="R18" s="27">
        <v>4</v>
      </c>
      <c r="S18" s="27">
        <v>2</v>
      </c>
      <c r="T18" s="27">
        <v>4</v>
      </c>
      <c r="U18" s="27">
        <v>2</v>
      </c>
      <c r="V18" s="98" t="s">
        <v>23</v>
      </c>
      <c r="W18" s="98" t="s">
        <v>23</v>
      </c>
      <c r="X18" s="27">
        <v>4</v>
      </c>
      <c r="Y18" s="27">
        <v>2</v>
      </c>
      <c r="Z18" s="27">
        <v>4</v>
      </c>
      <c r="AA18" s="27">
        <v>2</v>
      </c>
      <c r="AB18" s="27">
        <v>4</v>
      </c>
      <c r="AC18" s="27">
        <v>2</v>
      </c>
      <c r="AD18" s="27">
        <v>4</v>
      </c>
      <c r="AE18" s="27">
        <v>2</v>
      </c>
      <c r="AF18" s="27">
        <v>4</v>
      </c>
      <c r="AG18" s="27">
        <v>2</v>
      </c>
      <c r="AH18" s="27">
        <v>4</v>
      </c>
      <c r="AI18" s="27">
        <v>2</v>
      </c>
      <c r="AJ18" s="27">
        <v>4</v>
      </c>
      <c r="AK18" s="27">
        <v>2</v>
      </c>
      <c r="AL18" s="27">
        <v>4</v>
      </c>
      <c r="AM18" s="27">
        <v>2</v>
      </c>
      <c r="AN18" s="27">
        <v>4</v>
      </c>
      <c r="AO18" s="27">
        <v>2</v>
      </c>
      <c r="AP18" s="27">
        <v>3</v>
      </c>
      <c r="AQ18" s="27"/>
      <c r="AR18" s="24"/>
      <c r="AS18" s="24"/>
      <c r="AT18" s="122"/>
      <c r="AU18" s="122"/>
      <c r="AV18" s="99" t="s">
        <v>23</v>
      </c>
      <c r="AW18" s="99" t="s">
        <v>23</v>
      </c>
      <c r="AX18" s="99" t="s">
        <v>23</v>
      </c>
      <c r="AY18" s="99" t="s">
        <v>23</v>
      </c>
      <c r="AZ18" s="99" t="s">
        <v>23</v>
      </c>
      <c r="BA18" s="99" t="s">
        <v>23</v>
      </c>
      <c r="BB18" s="99" t="s">
        <v>23</v>
      </c>
      <c r="BC18" s="99" t="s">
        <v>23</v>
      </c>
      <c r="BD18" s="99" t="s">
        <v>23</v>
      </c>
      <c r="BE18" s="29">
        <f>SUM(E18:BD18)</f>
        <v>107</v>
      </c>
    </row>
    <row r="19" spans="1:101" ht="34.5" customHeight="1" thickBot="1">
      <c r="A19" s="216"/>
      <c r="B19" s="100" t="s">
        <v>178</v>
      </c>
      <c r="C19" s="165" t="s">
        <v>179</v>
      </c>
      <c r="D19" s="97" t="s">
        <v>22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7">
        <v>2</v>
      </c>
      <c r="S19" s="27">
        <v>2</v>
      </c>
      <c r="T19" s="27">
        <v>2</v>
      </c>
      <c r="U19" s="27">
        <v>2</v>
      </c>
      <c r="V19" s="98" t="s">
        <v>23</v>
      </c>
      <c r="W19" s="98" t="s">
        <v>23</v>
      </c>
      <c r="X19" s="27">
        <v>2</v>
      </c>
      <c r="Y19" s="27"/>
      <c r="Z19" s="27">
        <v>2</v>
      </c>
      <c r="AA19" s="27"/>
      <c r="AB19" s="27">
        <v>2</v>
      </c>
      <c r="AC19" s="27"/>
      <c r="AD19" s="27">
        <v>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4"/>
      <c r="AS19" s="24"/>
      <c r="AT19" s="122"/>
      <c r="AU19" s="122"/>
      <c r="AV19" s="99"/>
      <c r="AW19" s="99"/>
      <c r="AX19" s="99"/>
      <c r="AY19" s="99"/>
      <c r="AZ19" s="99"/>
      <c r="BA19" s="99"/>
      <c r="BB19" s="99"/>
      <c r="BC19" s="99"/>
      <c r="BD19" s="99"/>
      <c r="BE19" s="29">
        <f>SUM(E19:U19)+SUM(X19:AU19)</f>
        <v>42</v>
      </c>
    </row>
    <row r="20" spans="1:101" ht="34.5" customHeight="1" thickBot="1">
      <c r="A20" s="216"/>
      <c r="B20" s="100"/>
      <c r="C20" s="165" t="s">
        <v>136</v>
      </c>
      <c r="D20" s="97" t="s">
        <v>22</v>
      </c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  <c r="P20" s="28"/>
      <c r="Q20" s="28"/>
      <c r="R20" s="27"/>
      <c r="S20" s="27"/>
      <c r="T20" s="27"/>
      <c r="U20" s="27"/>
      <c r="V20" s="98" t="s">
        <v>23</v>
      </c>
      <c r="W20" s="98" t="s">
        <v>23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>
        <v>2</v>
      </c>
      <c r="AJ20" s="27">
        <v>2</v>
      </c>
      <c r="AK20" s="27">
        <v>2</v>
      </c>
      <c r="AL20" s="27">
        <v>2</v>
      </c>
      <c r="AM20" s="27">
        <v>2</v>
      </c>
      <c r="AN20" s="27">
        <v>2</v>
      </c>
      <c r="AO20" s="27">
        <v>2</v>
      </c>
      <c r="AP20" s="27">
        <v>2</v>
      </c>
      <c r="AQ20" s="27">
        <v>2</v>
      </c>
      <c r="AR20" s="24">
        <v>2</v>
      </c>
      <c r="AS20" s="24"/>
      <c r="AT20" s="122"/>
      <c r="AU20" s="122"/>
      <c r="AV20" s="99"/>
      <c r="AW20" s="99"/>
      <c r="AX20" s="99"/>
      <c r="AY20" s="99"/>
      <c r="AZ20" s="99"/>
      <c r="BA20" s="99"/>
      <c r="BB20" s="99"/>
      <c r="BC20" s="99"/>
      <c r="BD20" s="99"/>
      <c r="BE20" s="29">
        <v>25</v>
      </c>
    </row>
    <row r="21" spans="1:101" ht="34.5" customHeight="1" thickBot="1">
      <c r="A21" s="216"/>
      <c r="B21" s="100" t="s">
        <v>180</v>
      </c>
      <c r="C21" s="165" t="s">
        <v>69</v>
      </c>
      <c r="D21" s="97" t="s">
        <v>22</v>
      </c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  <c r="P21" s="28"/>
      <c r="Q21" s="28"/>
      <c r="R21" s="27"/>
      <c r="S21" s="27"/>
      <c r="T21" s="27"/>
      <c r="U21" s="27"/>
      <c r="V21" s="98" t="s">
        <v>23</v>
      </c>
      <c r="W21" s="98" t="s">
        <v>23</v>
      </c>
      <c r="X21" s="27">
        <v>2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27">
        <v>2</v>
      </c>
      <c r="AF21" s="27">
        <v>2</v>
      </c>
      <c r="AG21" s="27">
        <v>2</v>
      </c>
      <c r="AH21" s="27">
        <v>2</v>
      </c>
      <c r="AI21" s="27">
        <v>2</v>
      </c>
      <c r="AJ21" s="27">
        <v>2</v>
      </c>
      <c r="AK21" s="27">
        <v>2</v>
      </c>
      <c r="AL21" s="27">
        <v>2</v>
      </c>
      <c r="AM21" s="27">
        <v>2</v>
      </c>
      <c r="AN21" s="27">
        <v>2</v>
      </c>
      <c r="AO21" s="27">
        <v>1</v>
      </c>
      <c r="AP21" s="27"/>
      <c r="AQ21" s="27"/>
      <c r="AR21" s="24"/>
      <c r="AS21" s="24"/>
      <c r="AT21" s="122"/>
      <c r="AU21" s="122"/>
      <c r="AV21" s="99"/>
      <c r="AW21" s="99"/>
      <c r="AX21" s="99"/>
      <c r="AY21" s="99"/>
      <c r="AZ21" s="99"/>
      <c r="BA21" s="99"/>
      <c r="BB21" s="99"/>
      <c r="BC21" s="99"/>
      <c r="BD21" s="99"/>
      <c r="BE21" s="29">
        <f>SUM(X21:AU21)</f>
        <v>35</v>
      </c>
    </row>
    <row r="22" spans="1:101" ht="49.5" customHeight="1" thickBot="1">
      <c r="A22" s="216"/>
      <c r="B22" s="107" t="s">
        <v>64</v>
      </c>
      <c r="C22" s="108" t="s">
        <v>65</v>
      </c>
      <c r="D22" s="109" t="s">
        <v>22</v>
      </c>
      <c r="E22" s="18">
        <f t="shared" ref="E22:U22" si="5">SUM(E23:E26)</f>
        <v>14</v>
      </c>
      <c r="F22" s="18">
        <f t="shared" si="5"/>
        <v>12</v>
      </c>
      <c r="G22" s="18">
        <f t="shared" si="5"/>
        <v>14</v>
      </c>
      <c r="H22" s="18">
        <f t="shared" si="5"/>
        <v>12</v>
      </c>
      <c r="I22" s="18">
        <f t="shared" si="5"/>
        <v>14</v>
      </c>
      <c r="J22" s="18">
        <f t="shared" si="5"/>
        <v>12</v>
      </c>
      <c r="K22" s="18">
        <f t="shared" si="5"/>
        <v>14</v>
      </c>
      <c r="L22" s="18">
        <f t="shared" si="5"/>
        <v>12</v>
      </c>
      <c r="M22" s="18">
        <f t="shared" si="5"/>
        <v>14</v>
      </c>
      <c r="N22" s="18">
        <f t="shared" si="5"/>
        <v>12</v>
      </c>
      <c r="O22" s="18">
        <f t="shared" si="5"/>
        <v>14</v>
      </c>
      <c r="P22" s="18">
        <f t="shared" si="5"/>
        <v>12</v>
      </c>
      <c r="Q22" s="18">
        <f t="shared" si="5"/>
        <v>14</v>
      </c>
      <c r="R22" s="18">
        <f t="shared" si="5"/>
        <v>12</v>
      </c>
      <c r="S22" s="18">
        <f t="shared" si="5"/>
        <v>14</v>
      </c>
      <c r="T22" s="18">
        <f t="shared" si="5"/>
        <v>12</v>
      </c>
      <c r="U22" s="18">
        <f t="shared" si="5"/>
        <v>14</v>
      </c>
      <c r="V22" s="98" t="s">
        <v>23</v>
      </c>
      <c r="W22" s="98" t="s">
        <v>23</v>
      </c>
      <c r="X22" s="18">
        <f t="shared" ref="X22:AU22" si="6">SUM(X23:X26)</f>
        <v>10</v>
      </c>
      <c r="Y22" s="18">
        <f t="shared" si="6"/>
        <v>10</v>
      </c>
      <c r="Z22" s="18">
        <f t="shared" si="6"/>
        <v>10</v>
      </c>
      <c r="AA22" s="18">
        <f t="shared" si="6"/>
        <v>10</v>
      </c>
      <c r="AB22" s="18">
        <f t="shared" si="6"/>
        <v>10</v>
      </c>
      <c r="AC22" s="18">
        <f t="shared" si="6"/>
        <v>10</v>
      </c>
      <c r="AD22" s="18">
        <f t="shared" si="6"/>
        <v>10</v>
      </c>
      <c r="AE22" s="18">
        <f t="shared" si="6"/>
        <v>10</v>
      </c>
      <c r="AF22" s="18">
        <f t="shared" si="6"/>
        <v>10</v>
      </c>
      <c r="AG22" s="18">
        <f t="shared" si="6"/>
        <v>10</v>
      </c>
      <c r="AH22" s="18">
        <f t="shared" si="6"/>
        <v>10</v>
      </c>
      <c r="AI22" s="18">
        <f t="shared" si="6"/>
        <v>10</v>
      </c>
      <c r="AJ22" s="18">
        <f t="shared" si="6"/>
        <v>10</v>
      </c>
      <c r="AK22" s="18">
        <f t="shared" si="6"/>
        <v>8</v>
      </c>
      <c r="AL22" s="18">
        <f t="shared" si="6"/>
        <v>8</v>
      </c>
      <c r="AM22" s="18">
        <f t="shared" si="6"/>
        <v>6</v>
      </c>
      <c r="AN22" s="18">
        <f t="shared" si="6"/>
        <v>8</v>
      </c>
      <c r="AO22" s="18">
        <v>8</v>
      </c>
      <c r="AP22" s="18">
        <f t="shared" si="6"/>
        <v>11</v>
      </c>
      <c r="AQ22" s="18">
        <f t="shared" si="6"/>
        <v>12</v>
      </c>
      <c r="AR22" s="18">
        <f t="shared" si="6"/>
        <v>12</v>
      </c>
      <c r="AS22" s="18">
        <v>12</v>
      </c>
      <c r="AT22" s="18">
        <f t="shared" si="6"/>
        <v>0</v>
      </c>
      <c r="AU22" s="18">
        <f t="shared" si="6"/>
        <v>20</v>
      </c>
      <c r="AV22" s="99" t="s">
        <v>23</v>
      </c>
      <c r="AW22" s="99" t="s">
        <v>23</v>
      </c>
      <c r="AX22" s="99" t="s">
        <v>23</v>
      </c>
      <c r="AY22" s="99" t="s">
        <v>23</v>
      </c>
      <c r="AZ22" s="99" t="s">
        <v>23</v>
      </c>
      <c r="BA22" s="99" t="s">
        <v>23</v>
      </c>
      <c r="BB22" s="99" t="s">
        <v>23</v>
      </c>
      <c r="BC22" s="99" t="s">
        <v>23</v>
      </c>
      <c r="BD22" s="99" t="s">
        <v>23</v>
      </c>
      <c r="BE22" s="23">
        <f>SUM(E22:BD22)</f>
        <v>457</v>
      </c>
    </row>
    <row r="23" spans="1:101" ht="25.5" customHeight="1" thickBot="1">
      <c r="A23" s="216"/>
      <c r="B23" s="231" t="s">
        <v>137</v>
      </c>
      <c r="C23" s="231" t="s">
        <v>74</v>
      </c>
      <c r="D23" s="110" t="s">
        <v>22</v>
      </c>
      <c r="E23" s="27">
        <v>6</v>
      </c>
      <c r="F23" s="27">
        <v>6</v>
      </c>
      <c r="G23" s="27">
        <v>6</v>
      </c>
      <c r="H23" s="27">
        <v>6</v>
      </c>
      <c r="I23" s="27">
        <v>6</v>
      </c>
      <c r="J23" s="27">
        <v>6</v>
      </c>
      <c r="K23" s="27">
        <v>6</v>
      </c>
      <c r="L23" s="27">
        <v>6</v>
      </c>
      <c r="M23" s="27">
        <v>6</v>
      </c>
      <c r="N23" s="27">
        <v>6</v>
      </c>
      <c r="O23" s="27">
        <v>6</v>
      </c>
      <c r="P23" s="27">
        <v>6</v>
      </c>
      <c r="Q23" s="27">
        <v>6</v>
      </c>
      <c r="R23" s="27">
        <v>6</v>
      </c>
      <c r="S23" s="27">
        <v>6</v>
      </c>
      <c r="T23" s="27">
        <v>6</v>
      </c>
      <c r="U23" s="27">
        <v>6</v>
      </c>
      <c r="V23" s="98" t="s">
        <v>23</v>
      </c>
      <c r="W23" s="98" t="s">
        <v>23</v>
      </c>
      <c r="X23" s="27">
        <v>6</v>
      </c>
      <c r="Y23" s="27">
        <v>6</v>
      </c>
      <c r="Z23" s="27">
        <v>6</v>
      </c>
      <c r="AA23" s="27">
        <v>6</v>
      </c>
      <c r="AB23" s="27">
        <v>6</v>
      </c>
      <c r="AC23" s="27">
        <v>6</v>
      </c>
      <c r="AD23" s="27">
        <v>6</v>
      </c>
      <c r="AE23" s="27">
        <v>6</v>
      </c>
      <c r="AF23" s="27">
        <v>6</v>
      </c>
      <c r="AG23" s="27">
        <v>6</v>
      </c>
      <c r="AH23" s="27">
        <v>6</v>
      </c>
      <c r="AI23" s="27">
        <v>6</v>
      </c>
      <c r="AJ23" s="27">
        <v>6</v>
      </c>
      <c r="AK23" s="27">
        <v>4</v>
      </c>
      <c r="AL23" s="27">
        <v>4</v>
      </c>
      <c r="AM23" s="27">
        <v>2</v>
      </c>
      <c r="AN23" s="27">
        <v>2</v>
      </c>
      <c r="AO23" s="27">
        <v>6</v>
      </c>
      <c r="AP23" s="27">
        <v>6</v>
      </c>
      <c r="AQ23" s="27">
        <v>8</v>
      </c>
      <c r="AR23" s="27">
        <v>8</v>
      </c>
      <c r="AS23" s="27">
        <v>9</v>
      </c>
      <c r="AT23" s="122"/>
      <c r="AU23" s="122"/>
      <c r="AV23" s="99" t="s">
        <v>23</v>
      </c>
      <c r="AW23" s="99" t="s">
        <v>23</v>
      </c>
      <c r="AX23" s="99" t="s">
        <v>23</v>
      </c>
      <c r="AY23" s="99" t="s">
        <v>23</v>
      </c>
      <c r="AZ23" s="99" t="s">
        <v>23</v>
      </c>
      <c r="BA23" s="99" t="s">
        <v>23</v>
      </c>
      <c r="BB23" s="99" t="s">
        <v>23</v>
      </c>
      <c r="BC23" s="99" t="s">
        <v>23</v>
      </c>
      <c r="BD23" s="99" t="s">
        <v>23</v>
      </c>
      <c r="BE23" s="103">
        <v>223</v>
      </c>
    </row>
    <row r="24" spans="1:101" ht="31.5" customHeight="1" thickBot="1">
      <c r="A24" s="216"/>
      <c r="B24" s="232"/>
      <c r="C24" s="232"/>
      <c r="D24" s="110" t="s">
        <v>132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98" t="s">
        <v>23</v>
      </c>
      <c r="W24" s="98" t="s">
        <v>23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122"/>
      <c r="AU24" s="122">
        <v>20</v>
      </c>
      <c r="AV24" s="99" t="s">
        <v>23</v>
      </c>
      <c r="AW24" s="99" t="s">
        <v>23</v>
      </c>
      <c r="AX24" s="99" t="s">
        <v>23</v>
      </c>
      <c r="AY24" s="99" t="s">
        <v>23</v>
      </c>
      <c r="AZ24" s="99" t="s">
        <v>23</v>
      </c>
      <c r="BA24" s="99" t="s">
        <v>23</v>
      </c>
      <c r="BB24" s="99" t="s">
        <v>23</v>
      </c>
      <c r="BC24" s="99" t="s">
        <v>23</v>
      </c>
      <c r="BD24" s="99" t="s">
        <v>23</v>
      </c>
      <c r="BE24" s="103">
        <f>SUM(E24:BD24)</f>
        <v>20</v>
      </c>
    </row>
    <row r="25" spans="1:101" ht="19.5" customHeight="1" thickBot="1">
      <c r="A25" s="216"/>
      <c r="B25" s="100" t="s">
        <v>138</v>
      </c>
      <c r="C25" s="102" t="s">
        <v>139</v>
      </c>
      <c r="D25" s="97" t="s">
        <v>22</v>
      </c>
      <c r="E25" s="27">
        <v>4</v>
      </c>
      <c r="F25" s="27">
        <v>2</v>
      </c>
      <c r="G25" s="27">
        <v>4</v>
      </c>
      <c r="H25" s="27">
        <v>2</v>
      </c>
      <c r="I25" s="27">
        <v>4</v>
      </c>
      <c r="J25" s="27">
        <v>2</v>
      </c>
      <c r="K25" s="27">
        <v>4</v>
      </c>
      <c r="L25" s="27">
        <v>2</v>
      </c>
      <c r="M25" s="27">
        <v>4</v>
      </c>
      <c r="N25" s="27">
        <v>2</v>
      </c>
      <c r="O25" s="27">
        <v>4</v>
      </c>
      <c r="P25" s="27">
        <v>2</v>
      </c>
      <c r="Q25" s="27">
        <v>4</v>
      </c>
      <c r="R25" s="27">
        <v>2</v>
      </c>
      <c r="S25" s="27">
        <v>4</v>
      </c>
      <c r="T25" s="27">
        <v>2</v>
      </c>
      <c r="U25" s="27">
        <v>4</v>
      </c>
      <c r="V25" s="98" t="s">
        <v>23</v>
      </c>
      <c r="W25" s="98" t="s">
        <v>23</v>
      </c>
      <c r="X25" s="27">
        <v>2</v>
      </c>
      <c r="Y25" s="27">
        <v>2</v>
      </c>
      <c r="Z25" s="27">
        <v>2</v>
      </c>
      <c r="AA25" s="27">
        <v>2</v>
      </c>
      <c r="AB25" s="27">
        <v>2</v>
      </c>
      <c r="AC25" s="27">
        <v>2</v>
      </c>
      <c r="AD25" s="27">
        <v>2</v>
      </c>
      <c r="AE25" s="27">
        <v>2</v>
      </c>
      <c r="AF25" s="27">
        <v>2</v>
      </c>
      <c r="AG25" s="27">
        <v>2</v>
      </c>
      <c r="AH25" s="27">
        <v>2</v>
      </c>
      <c r="AI25" s="27">
        <v>2</v>
      </c>
      <c r="AJ25" s="27">
        <v>2</v>
      </c>
      <c r="AK25" s="27">
        <v>2</v>
      </c>
      <c r="AL25" s="27">
        <v>2</v>
      </c>
      <c r="AM25" s="27">
        <v>2</v>
      </c>
      <c r="AN25" s="27">
        <v>4</v>
      </c>
      <c r="AO25" s="27">
        <v>2</v>
      </c>
      <c r="AP25" s="27">
        <v>4</v>
      </c>
      <c r="AQ25" s="27">
        <v>4</v>
      </c>
      <c r="AR25" s="27">
        <v>4</v>
      </c>
      <c r="AS25" s="27">
        <v>2</v>
      </c>
      <c r="AT25" s="122"/>
      <c r="AU25" s="122"/>
      <c r="AV25" s="99" t="s">
        <v>23</v>
      </c>
      <c r="AW25" s="99" t="s">
        <v>23</v>
      </c>
      <c r="AX25" s="99" t="s">
        <v>23</v>
      </c>
      <c r="AY25" s="99" t="s">
        <v>23</v>
      </c>
      <c r="AZ25" s="99" t="s">
        <v>23</v>
      </c>
      <c r="BA25" s="99" t="s">
        <v>23</v>
      </c>
      <c r="BB25" s="99" t="s">
        <v>23</v>
      </c>
      <c r="BC25" s="99" t="s">
        <v>23</v>
      </c>
      <c r="BD25" s="99" t="s">
        <v>23</v>
      </c>
      <c r="BE25" s="103">
        <v>103</v>
      </c>
    </row>
    <row r="26" spans="1:101" ht="19.5" customHeight="1" thickBot="1">
      <c r="A26" s="216"/>
      <c r="B26" s="159" t="s">
        <v>140</v>
      </c>
      <c r="C26" s="160" t="s">
        <v>141</v>
      </c>
      <c r="D26" s="97" t="s">
        <v>22</v>
      </c>
      <c r="E26" s="21">
        <v>4</v>
      </c>
      <c r="F26" s="21">
        <v>4</v>
      </c>
      <c r="G26" s="21">
        <v>4</v>
      </c>
      <c r="H26" s="21">
        <v>4</v>
      </c>
      <c r="I26" s="21">
        <v>4</v>
      </c>
      <c r="J26" s="21">
        <v>4</v>
      </c>
      <c r="K26" s="21">
        <v>4</v>
      </c>
      <c r="L26" s="21">
        <v>4</v>
      </c>
      <c r="M26" s="21">
        <v>4</v>
      </c>
      <c r="N26" s="21">
        <v>4</v>
      </c>
      <c r="O26" s="21">
        <v>4</v>
      </c>
      <c r="P26" s="21">
        <v>4</v>
      </c>
      <c r="Q26" s="21">
        <v>4</v>
      </c>
      <c r="R26" s="21">
        <v>4</v>
      </c>
      <c r="S26" s="21">
        <v>4</v>
      </c>
      <c r="T26" s="21">
        <v>4</v>
      </c>
      <c r="U26" s="21">
        <v>4</v>
      </c>
      <c r="V26" s="98" t="s">
        <v>23</v>
      </c>
      <c r="W26" s="98" t="s">
        <v>23</v>
      </c>
      <c r="X26" s="27">
        <v>2</v>
      </c>
      <c r="Y26" s="27">
        <v>2</v>
      </c>
      <c r="Z26" s="27">
        <v>2</v>
      </c>
      <c r="AA26" s="27">
        <v>2</v>
      </c>
      <c r="AB26" s="27">
        <v>2</v>
      </c>
      <c r="AC26" s="27">
        <v>2</v>
      </c>
      <c r="AD26" s="27">
        <v>2</v>
      </c>
      <c r="AE26" s="27">
        <v>2</v>
      </c>
      <c r="AF26" s="27">
        <v>2</v>
      </c>
      <c r="AG26" s="27">
        <v>2</v>
      </c>
      <c r="AH26" s="27">
        <v>2</v>
      </c>
      <c r="AI26" s="27">
        <v>2</v>
      </c>
      <c r="AJ26" s="27">
        <v>2</v>
      </c>
      <c r="AK26" s="27">
        <v>2</v>
      </c>
      <c r="AL26" s="27">
        <v>2</v>
      </c>
      <c r="AM26" s="27">
        <v>2</v>
      </c>
      <c r="AN26" s="27">
        <v>2</v>
      </c>
      <c r="AO26" s="27">
        <v>2</v>
      </c>
      <c r="AP26" s="27">
        <v>1</v>
      </c>
      <c r="AQ26" s="24"/>
      <c r="AR26" s="24"/>
      <c r="AS26" s="24"/>
      <c r="AT26" s="122"/>
      <c r="AU26" s="122"/>
      <c r="AV26" s="99" t="s">
        <v>23</v>
      </c>
      <c r="AW26" s="99" t="s">
        <v>23</v>
      </c>
      <c r="AX26" s="99" t="s">
        <v>23</v>
      </c>
      <c r="AY26" s="99" t="s">
        <v>23</v>
      </c>
      <c r="AZ26" s="99" t="s">
        <v>23</v>
      </c>
      <c r="BA26" s="99" t="s">
        <v>23</v>
      </c>
      <c r="BB26" s="99" t="s">
        <v>23</v>
      </c>
      <c r="BC26" s="99" t="s">
        <v>23</v>
      </c>
      <c r="BD26" s="99" t="s">
        <v>23</v>
      </c>
      <c r="BE26" s="103">
        <f>SUM(E26:BD26)</f>
        <v>105</v>
      </c>
      <c r="BG26" s="87" t="s">
        <v>142</v>
      </c>
    </row>
    <row r="27" spans="1:101" ht="36.75" customHeight="1" thickBot="1">
      <c r="A27" s="216"/>
      <c r="B27" s="91" t="s">
        <v>144</v>
      </c>
      <c r="C27" s="91" t="s">
        <v>145</v>
      </c>
      <c r="D27" s="111" t="s">
        <v>22</v>
      </c>
      <c r="E27" s="30">
        <f t="shared" ref="E27:U27" si="7">SUM(E28:E28)</f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0</v>
      </c>
      <c r="Q27" s="30">
        <f t="shared" si="7"/>
        <v>0</v>
      </c>
      <c r="R27" s="30">
        <f t="shared" si="7"/>
        <v>0</v>
      </c>
      <c r="S27" s="30">
        <f t="shared" si="7"/>
        <v>0</v>
      </c>
      <c r="T27" s="30">
        <f t="shared" si="7"/>
        <v>0</v>
      </c>
      <c r="U27" s="30">
        <f t="shared" si="7"/>
        <v>0</v>
      </c>
      <c r="V27" s="98" t="s">
        <v>23</v>
      </c>
      <c r="W27" s="98" t="s">
        <v>23</v>
      </c>
      <c r="X27" s="30">
        <f t="shared" ref="X27:AU27" si="8">SUM(X28:X28)</f>
        <v>0</v>
      </c>
      <c r="Y27" s="30">
        <f t="shared" si="8"/>
        <v>2</v>
      </c>
      <c r="Z27" s="30">
        <f t="shared" si="8"/>
        <v>0</v>
      </c>
      <c r="AA27" s="30">
        <f t="shared" si="8"/>
        <v>2</v>
      </c>
      <c r="AB27" s="30">
        <f t="shared" si="8"/>
        <v>0</v>
      </c>
      <c r="AC27" s="30">
        <f t="shared" si="8"/>
        <v>2</v>
      </c>
      <c r="AD27" s="30">
        <f t="shared" si="8"/>
        <v>0</v>
      </c>
      <c r="AE27" s="30">
        <f t="shared" si="8"/>
        <v>2</v>
      </c>
      <c r="AF27" s="30">
        <f t="shared" si="8"/>
        <v>2</v>
      </c>
      <c r="AG27" s="30">
        <f t="shared" si="8"/>
        <v>2</v>
      </c>
      <c r="AH27" s="30">
        <f t="shared" si="8"/>
        <v>2</v>
      </c>
      <c r="AI27" s="30">
        <f t="shared" si="8"/>
        <v>2</v>
      </c>
      <c r="AJ27" s="30">
        <f t="shared" si="8"/>
        <v>0</v>
      </c>
      <c r="AK27" s="30">
        <f t="shared" si="8"/>
        <v>2</v>
      </c>
      <c r="AL27" s="30">
        <f t="shared" si="8"/>
        <v>2</v>
      </c>
      <c r="AM27" s="30">
        <f t="shared" si="8"/>
        <v>2</v>
      </c>
      <c r="AN27" s="30">
        <f t="shared" si="8"/>
        <v>2</v>
      </c>
      <c r="AO27" s="30">
        <f t="shared" si="8"/>
        <v>2</v>
      </c>
      <c r="AP27" s="30">
        <f t="shared" si="8"/>
        <v>2</v>
      </c>
      <c r="AQ27" s="30">
        <f t="shared" si="8"/>
        <v>2</v>
      </c>
      <c r="AR27" s="30">
        <f t="shared" si="8"/>
        <v>2</v>
      </c>
      <c r="AS27" s="30">
        <f t="shared" si="8"/>
        <v>2</v>
      </c>
      <c r="AT27" s="30">
        <f t="shared" si="8"/>
        <v>0</v>
      </c>
      <c r="AU27" s="30">
        <f t="shared" si="8"/>
        <v>0</v>
      </c>
      <c r="AV27" s="112" t="s">
        <v>23</v>
      </c>
      <c r="AW27" s="112" t="s">
        <v>23</v>
      </c>
      <c r="AX27" s="112" t="s">
        <v>23</v>
      </c>
      <c r="AY27" s="112" t="s">
        <v>23</v>
      </c>
      <c r="AZ27" s="112" t="s">
        <v>23</v>
      </c>
      <c r="BA27" s="112" t="s">
        <v>23</v>
      </c>
      <c r="BB27" s="112" t="s">
        <v>23</v>
      </c>
      <c r="BC27" s="112" t="s">
        <v>23</v>
      </c>
      <c r="BD27" s="112" t="s">
        <v>23</v>
      </c>
      <c r="BE27" s="23">
        <f>SUM(E27:BD27)</f>
        <v>34</v>
      </c>
    </row>
    <row r="28" spans="1:101" ht="19.5" customHeight="1" thickBot="1">
      <c r="A28" s="216"/>
      <c r="B28" s="101" t="s">
        <v>146</v>
      </c>
      <c r="C28" s="101" t="s">
        <v>76</v>
      </c>
      <c r="D28" s="97" t="s">
        <v>22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98" t="s">
        <v>23</v>
      </c>
      <c r="W28" s="98" t="s">
        <v>23</v>
      </c>
      <c r="X28" s="76">
        <v>0</v>
      </c>
      <c r="Y28" s="76">
        <v>2</v>
      </c>
      <c r="Z28" s="76">
        <v>0</v>
      </c>
      <c r="AA28" s="76">
        <v>2</v>
      </c>
      <c r="AB28" s="76">
        <v>0</v>
      </c>
      <c r="AC28" s="76">
        <v>2</v>
      </c>
      <c r="AD28" s="76">
        <v>0</v>
      </c>
      <c r="AE28" s="76">
        <v>2</v>
      </c>
      <c r="AF28" s="76">
        <v>2</v>
      </c>
      <c r="AG28" s="76">
        <v>2</v>
      </c>
      <c r="AH28" s="76">
        <v>2</v>
      </c>
      <c r="AI28" s="76">
        <v>2</v>
      </c>
      <c r="AJ28" s="76">
        <v>0</v>
      </c>
      <c r="AK28" s="76">
        <v>2</v>
      </c>
      <c r="AL28" s="76">
        <v>2</v>
      </c>
      <c r="AM28" s="76">
        <v>2</v>
      </c>
      <c r="AN28" s="76">
        <v>2</v>
      </c>
      <c r="AO28" s="76">
        <v>2</v>
      </c>
      <c r="AP28" s="76">
        <v>2</v>
      </c>
      <c r="AQ28" s="76">
        <v>2</v>
      </c>
      <c r="AR28" s="76">
        <v>2</v>
      </c>
      <c r="AS28" s="76">
        <v>2</v>
      </c>
      <c r="AT28" s="124"/>
      <c r="AU28" s="124"/>
      <c r="AV28" s="99" t="s">
        <v>23</v>
      </c>
      <c r="AW28" s="99" t="s">
        <v>23</v>
      </c>
      <c r="AX28" s="99" t="s">
        <v>23</v>
      </c>
      <c r="AY28" s="99" t="s">
        <v>23</v>
      </c>
      <c r="AZ28" s="99" t="s">
        <v>23</v>
      </c>
      <c r="BA28" s="99" t="s">
        <v>23</v>
      </c>
      <c r="BB28" s="99" t="s">
        <v>23</v>
      </c>
      <c r="BC28" s="99" t="s">
        <v>23</v>
      </c>
      <c r="BD28" s="99" t="s">
        <v>23</v>
      </c>
      <c r="BE28" s="24">
        <f>SUM(X28:AS28)</f>
        <v>34</v>
      </c>
    </row>
    <row r="29" spans="1:101" ht="18" customHeight="1">
      <c r="A29" s="216"/>
      <c r="B29" s="233" t="s">
        <v>143</v>
      </c>
      <c r="C29" s="234"/>
      <c r="D29" s="235"/>
      <c r="E29" s="239">
        <f>E8+E22+E27</f>
        <v>36</v>
      </c>
      <c r="F29" s="239">
        <f t="shared" ref="F29:U29" si="9">F8+F22+F27</f>
        <v>36</v>
      </c>
      <c r="G29" s="239">
        <f t="shared" si="9"/>
        <v>36</v>
      </c>
      <c r="H29" s="239">
        <f t="shared" si="9"/>
        <v>36</v>
      </c>
      <c r="I29" s="239">
        <f t="shared" si="9"/>
        <v>36</v>
      </c>
      <c r="J29" s="239">
        <f t="shared" si="9"/>
        <v>36</v>
      </c>
      <c r="K29" s="239">
        <f t="shared" si="9"/>
        <v>36</v>
      </c>
      <c r="L29" s="239">
        <f t="shared" si="9"/>
        <v>36</v>
      </c>
      <c r="M29" s="239">
        <f t="shared" si="9"/>
        <v>36</v>
      </c>
      <c r="N29" s="239">
        <f t="shared" si="9"/>
        <v>36</v>
      </c>
      <c r="O29" s="239">
        <f t="shared" si="9"/>
        <v>36</v>
      </c>
      <c r="P29" s="239">
        <f t="shared" si="9"/>
        <v>36</v>
      </c>
      <c r="Q29" s="239">
        <f t="shared" si="9"/>
        <v>36</v>
      </c>
      <c r="R29" s="239">
        <f t="shared" si="9"/>
        <v>36</v>
      </c>
      <c r="S29" s="239">
        <f t="shared" si="9"/>
        <v>36</v>
      </c>
      <c r="T29" s="239">
        <f t="shared" si="9"/>
        <v>36</v>
      </c>
      <c r="U29" s="239">
        <f t="shared" si="9"/>
        <v>36</v>
      </c>
      <c r="V29" s="243" t="s">
        <v>23</v>
      </c>
      <c r="W29" s="243" t="s">
        <v>23</v>
      </c>
      <c r="X29" s="241">
        <f>X8+X22+X27</f>
        <v>36</v>
      </c>
      <c r="Y29" s="241">
        <f t="shared" ref="Y29:AU29" si="10">Y8+Y22+Y27</f>
        <v>36</v>
      </c>
      <c r="Z29" s="241">
        <f t="shared" si="10"/>
        <v>36</v>
      </c>
      <c r="AA29" s="241">
        <f t="shared" si="10"/>
        <v>36</v>
      </c>
      <c r="AB29" s="241">
        <f t="shared" si="10"/>
        <v>36</v>
      </c>
      <c r="AC29" s="241">
        <f t="shared" si="10"/>
        <v>36</v>
      </c>
      <c r="AD29" s="241">
        <f t="shared" si="10"/>
        <v>36</v>
      </c>
      <c r="AE29" s="241">
        <f t="shared" si="10"/>
        <v>36</v>
      </c>
      <c r="AF29" s="241">
        <f>AF8+AF22+AF27</f>
        <v>36</v>
      </c>
      <c r="AG29" s="241">
        <f t="shared" si="10"/>
        <v>36</v>
      </c>
      <c r="AH29" s="241">
        <f t="shared" si="10"/>
        <v>36</v>
      </c>
      <c r="AI29" s="241">
        <f t="shared" si="10"/>
        <v>36</v>
      </c>
      <c r="AJ29" s="241">
        <f t="shared" si="10"/>
        <v>36</v>
      </c>
      <c r="AK29" s="241">
        <f t="shared" si="10"/>
        <v>36</v>
      </c>
      <c r="AL29" s="241">
        <f t="shared" si="10"/>
        <v>36</v>
      </c>
      <c r="AM29" s="241">
        <f t="shared" si="10"/>
        <v>36</v>
      </c>
      <c r="AN29" s="241">
        <f t="shared" si="10"/>
        <v>36</v>
      </c>
      <c r="AO29" s="241">
        <f t="shared" si="10"/>
        <v>36</v>
      </c>
      <c r="AP29" s="241">
        <f t="shared" si="10"/>
        <v>36</v>
      </c>
      <c r="AQ29" s="241">
        <f t="shared" si="10"/>
        <v>36</v>
      </c>
      <c r="AR29" s="241">
        <f t="shared" si="10"/>
        <v>36</v>
      </c>
      <c r="AS29" s="241">
        <f t="shared" si="10"/>
        <v>36</v>
      </c>
      <c r="AT29" s="241">
        <f t="shared" si="10"/>
        <v>20</v>
      </c>
      <c r="AU29" s="241">
        <f t="shared" si="10"/>
        <v>20</v>
      </c>
      <c r="AV29" s="243" t="s">
        <v>23</v>
      </c>
      <c r="AW29" s="243" t="s">
        <v>23</v>
      </c>
      <c r="AX29" s="243" t="s">
        <v>23</v>
      </c>
      <c r="AY29" s="243" t="s">
        <v>23</v>
      </c>
      <c r="AZ29" s="243" t="s">
        <v>23</v>
      </c>
      <c r="BA29" s="243" t="s">
        <v>23</v>
      </c>
      <c r="BB29" s="243" t="s">
        <v>23</v>
      </c>
      <c r="BC29" s="243" t="s">
        <v>23</v>
      </c>
      <c r="BD29" s="243" t="s">
        <v>23</v>
      </c>
      <c r="BE29" s="245">
        <v>1404</v>
      </c>
    </row>
    <row r="30" spans="1:101" ht="2.25" customHeight="1" thickBot="1">
      <c r="A30" s="216"/>
      <c r="B30" s="236"/>
      <c r="C30" s="237"/>
      <c r="D30" s="238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4"/>
      <c r="W30" s="244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4"/>
      <c r="AW30" s="244"/>
      <c r="AX30" s="244"/>
      <c r="AY30" s="244"/>
      <c r="AZ30" s="244"/>
      <c r="BA30" s="244"/>
      <c r="BB30" s="244"/>
      <c r="BC30" s="244"/>
      <c r="BD30" s="244"/>
      <c r="BE30" s="246"/>
    </row>
    <row r="31" spans="1:101" ht="18" customHeight="1" thickBot="1">
      <c r="A31" s="216"/>
      <c r="B31" s="247" t="s">
        <v>41</v>
      </c>
      <c r="C31" s="248"/>
      <c r="D31" s="24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/>
      <c r="U31" s="18"/>
      <c r="V31" s="98" t="s">
        <v>23</v>
      </c>
      <c r="W31" s="98" t="s">
        <v>23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93" t="s">
        <v>23</v>
      </c>
      <c r="AW31" s="93" t="s">
        <v>23</v>
      </c>
      <c r="AX31" s="93" t="s">
        <v>23</v>
      </c>
      <c r="AY31" s="93" t="s">
        <v>23</v>
      </c>
      <c r="AZ31" s="93" t="s">
        <v>23</v>
      </c>
      <c r="BA31" s="93" t="s">
        <v>23</v>
      </c>
      <c r="BB31" s="93" t="s">
        <v>23</v>
      </c>
      <c r="BC31" s="93" t="s">
        <v>23</v>
      </c>
      <c r="BD31" s="93" t="s">
        <v>23</v>
      </c>
      <c r="BE31" s="23">
        <f>SUM(E31:BD31)</f>
        <v>0</v>
      </c>
    </row>
    <row r="32" spans="1:101" s="114" customFormat="1" ht="18" customHeight="1" thickBot="1">
      <c r="A32" s="217"/>
      <c r="B32" s="247" t="s">
        <v>42</v>
      </c>
      <c r="C32" s="248"/>
      <c r="D32" s="249"/>
      <c r="E32" s="53">
        <f>E29+E31</f>
        <v>36</v>
      </c>
      <c r="F32" s="53">
        <f t="shared" ref="F32:AU32" si="11">F29+F31</f>
        <v>36</v>
      </c>
      <c r="G32" s="53">
        <f t="shared" si="11"/>
        <v>36</v>
      </c>
      <c r="H32" s="53">
        <f t="shared" si="11"/>
        <v>36</v>
      </c>
      <c r="I32" s="53">
        <f t="shared" si="11"/>
        <v>36</v>
      </c>
      <c r="J32" s="53">
        <f t="shared" si="11"/>
        <v>36</v>
      </c>
      <c r="K32" s="53">
        <f t="shared" si="11"/>
        <v>36</v>
      </c>
      <c r="L32" s="53">
        <f t="shared" si="11"/>
        <v>36</v>
      </c>
      <c r="M32" s="53">
        <f t="shared" si="11"/>
        <v>36</v>
      </c>
      <c r="N32" s="53">
        <f t="shared" si="11"/>
        <v>36</v>
      </c>
      <c r="O32" s="53">
        <f t="shared" si="11"/>
        <v>36</v>
      </c>
      <c r="P32" s="53">
        <f t="shared" si="11"/>
        <v>36</v>
      </c>
      <c r="Q32" s="53">
        <f t="shared" si="11"/>
        <v>36</v>
      </c>
      <c r="R32" s="53">
        <f t="shared" si="11"/>
        <v>36</v>
      </c>
      <c r="S32" s="53">
        <f t="shared" si="11"/>
        <v>36</v>
      </c>
      <c r="T32" s="53">
        <f t="shared" si="11"/>
        <v>36</v>
      </c>
      <c r="U32" s="53">
        <f t="shared" si="11"/>
        <v>36</v>
      </c>
      <c r="V32" s="98" t="s">
        <v>23</v>
      </c>
      <c r="W32" s="98" t="s">
        <v>23</v>
      </c>
      <c r="X32" s="53">
        <f t="shared" si="11"/>
        <v>36</v>
      </c>
      <c r="Y32" s="53">
        <f t="shared" si="11"/>
        <v>36</v>
      </c>
      <c r="Z32" s="53">
        <f t="shared" si="11"/>
        <v>36</v>
      </c>
      <c r="AA32" s="53">
        <f t="shared" si="11"/>
        <v>36</v>
      </c>
      <c r="AB32" s="53">
        <f t="shared" si="11"/>
        <v>36</v>
      </c>
      <c r="AC32" s="53">
        <f t="shared" si="11"/>
        <v>36</v>
      </c>
      <c r="AD32" s="53">
        <f t="shared" si="11"/>
        <v>36</v>
      </c>
      <c r="AE32" s="53">
        <f t="shared" si="11"/>
        <v>36</v>
      </c>
      <c r="AF32" s="53">
        <f t="shared" si="11"/>
        <v>36</v>
      </c>
      <c r="AG32" s="53">
        <f t="shared" si="11"/>
        <v>36</v>
      </c>
      <c r="AH32" s="53">
        <f t="shared" si="11"/>
        <v>36</v>
      </c>
      <c r="AI32" s="53">
        <f t="shared" si="11"/>
        <v>36</v>
      </c>
      <c r="AJ32" s="53">
        <f t="shared" si="11"/>
        <v>36</v>
      </c>
      <c r="AK32" s="53">
        <f t="shared" si="11"/>
        <v>36</v>
      </c>
      <c r="AL32" s="53">
        <f t="shared" si="11"/>
        <v>36</v>
      </c>
      <c r="AM32" s="53">
        <f t="shared" si="11"/>
        <v>36</v>
      </c>
      <c r="AN32" s="53">
        <f t="shared" si="11"/>
        <v>36</v>
      </c>
      <c r="AO32" s="53">
        <f t="shared" si="11"/>
        <v>36</v>
      </c>
      <c r="AP32" s="53">
        <f t="shared" si="11"/>
        <v>36</v>
      </c>
      <c r="AQ32" s="53">
        <f t="shared" si="11"/>
        <v>36</v>
      </c>
      <c r="AR32" s="53">
        <f t="shared" si="11"/>
        <v>36</v>
      </c>
      <c r="AS32" s="53">
        <f t="shared" si="11"/>
        <v>36</v>
      </c>
      <c r="AT32" s="53">
        <f t="shared" si="11"/>
        <v>20</v>
      </c>
      <c r="AU32" s="53">
        <f t="shared" si="11"/>
        <v>20</v>
      </c>
      <c r="AV32" s="20" t="s">
        <v>23</v>
      </c>
      <c r="AW32" s="20" t="s">
        <v>23</v>
      </c>
      <c r="AX32" s="20" t="s">
        <v>23</v>
      </c>
      <c r="AY32" s="20" t="s">
        <v>23</v>
      </c>
      <c r="AZ32" s="20" t="s">
        <v>23</v>
      </c>
      <c r="BA32" s="20" t="s">
        <v>23</v>
      </c>
      <c r="BB32" s="20" t="s">
        <v>23</v>
      </c>
      <c r="BC32" s="20" t="s">
        <v>23</v>
      </c>
      <c r="BD32" s="20" t="s">
        <v>23</v>
      </c>
      <c r="BE32" s="113">
        <f>SUM(E32:BD32)+AF35+32</f>
        <v>1476</v>
      </c>
      <c r="BF32" s="86"/>
    </row>
    <row r="33" spans="1:47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AT33" s="116"/>
      <c r="AU33" s="116"/>
    </row>
    <row r="34" spans="1:47" ht="18.75">
      <c r="A34" s="115"/>
      <c r="B34" s="117"/>
      <c r="C34" s="118" t="s">
        <v>43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7"/>
      <c r="R34" s="117"/>
      <c r="S34" s="117"/>
      <c r="T34" s="117"/>
      <c r="U34" s="119"/>
      <c r="V34" s="119"/>
      <c r="AT34" s="116"/>
      <c r="AU34" s="116"/>
    </row>
    <row r="35" spans="1:47">
      <c r="A35" s="120" t="s">
        <v>44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9"/>
      <c r="V35" s="119"/>
      <c r="AT35" s="116"/>
      <c r="AU35" s="116"/>
    </row>
  </sheetData>
  <mergeCells count="81">
    <mergeCell ref="BE29:BE30"/>
    <mergeCell ref="B31:D31"/>
    <mergeCell ref="B32:D32"/>
    <mergeCell ref="AE2:AG2"/>
    <mergeCell ref="AI2:AK2"/>
    <mergeCell ref="AV2:AZ2"/>
    <mergeCell ref="AR2:AT2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R29:AR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F29:AF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E29:E30"/>
    <mergeCell ref="F29:F30"/>
    <mergeCell ref="G29:G30"/>
    <mergeCell ref="H29:H30"/>
    <mergeCell ref="T29:T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7:A32"/>
    <mergeCell ref="B9:B10"/>
    <mergeCell ref="C9:C10"/>
    <mergeCell ref="B23:B24"/>
    <mergeCell ref="C23:C24"/>
    <mergeCell ref="B29:D30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BA2:BD2"/>
    <mergeCell ref="BE2:BE6"/>
    <mergeCell ref="E3:BD3"/>
    <mergeCell ref="A5:BD5"/>
    <mergeCell ref="AA2:AD2"/>
    <mergeCell ref="AM2:AP2"/>
    <mergeCell ref="W2:Z2"/>
  </mergeCells>
  <hyperlinks>
    <hyperlink ref="A35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view="pageBreakPreview" topLeftCell="A5" zoomScale="80" zoomScaleSheetLayoutView="80" workbookViewId="0">
      <selection activeCell="AT29" sqref="AT29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7" width="5.42578125" style="33" customWidth="1"/>
    <col min="48" max="56" width="3" style="33" customWidth="1"/>
    <col min="57" max="57" width="13.28515625" style="35" customWidth="1"/>
    <col min="58" max="58" width="7" style="32" customWidth="1"/>
    <col min="59" max="16384" width="9.140625" style="33"/>
  </cols>
  <sheetData>
    <row r="1" spans="1:58" ht="83.25" customHeight="1" thickBot="1">
      <c r="A1" s="212" t="s">
        <v>147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4"/>
    </row>
    <row r="2" spans="1:58" ht="94.5" customHeight="1" thickBot="1">
      <c r="A2" s="215" t="s">
        <v>0</v>
      </c>
      <c r="B2" s="215" t="s">
        <v>1</v>
      </c>
      <c r="C2" s="215" t="s">
        <v>2</v>
      </c>
      <c r="D2" s="215" t="s">
        <v>3</v>
      </c>
      <c r="E2" s="250" t="s">
        <v>4</v>
      </c>
      <c r="F2" s="251"/>
      <c r="G2" s="251"/>
      <c r="H2" s="252"/>
      <c r="I2" s="82" t="s">
        <v>122</v>
      </c>
      <c r="J2" s="250" t="s">
        <v>5</v>
      </c>
      <c r="K2" s="251"/>
      <c r="L2" s="251"/>
      <c r="M2" s="82" t="s">
        <v>123</v>
      </c>
      <c r="N2" s="250" t="s">
        <v>6</v>
      </c>
      <c r="O2" s="251"/>
      <c r="P2" s="251"/>
      <c r="Q2" s="252"/>
      <c r="R2" s="82" t="s">
        <v>124</v>
      </c>
      <c r="S2" s="251" t="s">
        <v>7</v>
      </c>
      <c r="T2" s="251"/>
      <c r="U2" s="252"/>
      <c r="V2" s="82" t="s">
        <v>125</v>
      </c>
      <c r="W2" s="250" t="s">
        <v>8</v>
      </c>
      <c r="X2" s="251"/>
      <c r="Y2" s="251"/>
      <c r="Z2" s="252"/>
      <c r="AA2" s="250" t="s">
        <v>9</v>
      </c>
      <c r="AB2" s="251"/>
      <c r="AC2" s="251"/>
      <c r="AD2" s="252"/>
      <c r="AE2" s="250" t="s">
        <v>10</v>
      </c>
      <c r="AF2" s="251"/>
      <c r="AG2" s="251"/>
      <c r="AH2" s="252"/>
      <c r="AI2" s="82" t="s">
        <v>126</v>
      </c>
      <c r="AJ2" s="250" t="s">
        <v>11</v>
      </c>
      <c r="AK2" s="251"/>
      <c r="AL2" s="252"/>
      <c r="AM2" s="82" t="s">
        <v>127</v>
      </c>
      <c r="AN2" s="250" t="s">
        <v>12</v>
      </c>
      <c r="AO2" s="251"/>
      <c r="AP2" s="251"/>
      <c r="AQ2" s="252"/>
      <c r="AR2" s="82" t="s">
        <v>128</v>
      </c>
      <c r="AS2" s="250" t="s">
        <v>13</v>
      </c>
      <c r="AT2" s="251"/>
      <c r="AU2" s="252"/>
      <c r="AV2" s="82" t="s">
        <v>129</v>
      </c>
      <c r="AW2" s="250" t="s">
        <v>14</v>
      </c>
      <c r="AX2" s="251"/>
      <c r="AY2" s="251"/>
      <c r="AZ2" s="252"/>
      <c r="BA2" s="250" t="s">
        <v>15</v>
      </c>
      <c r="BB2" s="251"/>
      <c r="BC2" s="251"/>
      <c r="BD2" s="252"/>
      <c r="BE2" s="288" t="s">
        <v>16</v>
      </c>
    </row>
    <row r="3" spans="1:58" ht="16.5" thickBot="1">
      <c r="A3" s="216"/>
      <c r="B3" s="216"/>
      <c r="C3" s="216"/>
      <c r="D3" s="216"/>
      <c r="E3" s="224" t="s">
        <v>17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6"/>
      <c r="BE3" s="289"/>
    </row>
    <row r="4" spans="1:58" ht="27.75" customHeight="1" thickBot="1">
      <c r="A4" s="217"/>
      <c r="B4" s="217"/>
      <c r="C4" s="217"/>
      <c r="D4" s="217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89"/>
    </row>
    <row r="5" spans="1:58" ht="16.5" thickBot="1">
      <c r="A5" s="224" t="s">
        <v>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6"/>
      <c r="BE5" s="289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90"/>
    </row>
    <row r="7" spans="1:58" ht="18.75" customHeight="1" thickBot="1">
      <c r="A7" s="271" t="s">
        <v>50</v>
      </c>
      <c r="B7" s="274" t="s">
        <v>48</v>
      </c>
      <c r="C7" s="274" t="s">
        <v>70</v>
      </c>
      <c r="D7" s="59" t="s">
        <v>22</v>
      </c>
      <c r="E7" s="37">
        <f>E11+E12+E9</f>
        <v>6</v>
      </c>
      <c r="F7" s="37">
        <f t="shared" ref="F7:U7" si="0">F11+F12+F9</f>
        <v>6</v>
      </c>
      <c r="G7" s="37">
        <f t="shared" si="0"/>
        <v>6</v>
      </c>
      <c r="H7" s="37">
        <f t="shared" si="0"/>
        <v>6</v>
      </c>
      <c r="I7" s="37">
        <f t="shared" si="0"/>
        <v>6</v>
      </c>
      <c r="J7" s="37">
        <f t="shared" si="0"/>
        <v>6</v>
      </c>
      <c r="K7" s="37">
        <f t="shared" si="0"/>
        <v>6</v>
      </c>
      <c r="L7" s="37">
        <f t="shared" si="0"/>
        <v>6</v>
      </c>
      <c r="M7" s="37">
        <f t="shared" si="0"/>
        <v>6</v>
      </c>
      <c r="N7" s="37">
        <f t="shared" si="0"/>
        <v>6</v>
      </c>
      <c r="O7" s="37">
        <f t="shared" si="0"/>
        <v>6</v>
      </c>
      <c r="P7" s="37">
        <f t="shared" si="0"/>
        <v>6</v>
      </c>
      <c r="Q7" s="37">
        <f t="shared" si="0"/>
        <v>6</v>
      </c>
      <c r="R7" s="37">
        <f t="shared" si="0"/>
        <v>6</v>
      </c>
      <c r="S7" s="37">
        <f t="shared" si="0"/>
        <v>6</v>
      </c>
      <c r="T7" s="37">
        <f t="shared" si="0"/>
        <v>6</v>
      </c>
      <c r="U7" s="37">
        <f t="shared" si="0"/>
        <v>0</v>
      </c>
      <c r="V7" s="40" t="s">
        <v>23</v>
      </c>
      <c r="W7" s="40" t="s">
        <v>23</v>
      </c>
      <c r="X7" s="37">
        <f t="shared" ref="X7:AU7" si="1">X11+X12+X9</f>
        <v>4</v>
      </c>
      <c r="Y7" s="37">
        <f t="shared" si="1"/>
        <v>4</v>
      </c>
      <c r="Z7" s="37">
        <f t="shared" si="1"/>
        <v>4</v>
      </c>
      <c r="AA7" s="37">
        <f t="shared" si="1"/>
        <v>4</v>
      </c>
      <c r="AB7" s="37">
        <f t="shared" si="1"/>
        <v>4</v>
      </c>
      <c r="AC7" s="37">
        <f t="shared" si="1"/>
        <v>4</v>
      </c>
      <c r="AD7" s="37">
        <f t="shared" si="1"/>
        <v>4</v>
      </c>
      <c r="AE7" s="37">
        <f t="shared" si="1"/>
        <v>4</v>
      </c>
      <c r="AF7" s="37">
        <f t="shared" si="1"/>
        <v>4</v>
      </c>
      <c r="AG7" s="37">
        <f t="shared" si="1"/>
        <v>4</v>
      </c>
      <c r="AH7" s="37">
        <f t="shared" si="1"/>
        <v>4</v>
      </c>
      <c r="AI7" s="37">
        <f t="shared" si="1"/>
        <v>4</v>
      </c>
      <c r="AJ7" s="37">
        <f t="shared" si="1"/>
        <v>4</v>
      </c>
      <c r="AK7" s="37">
        <f t="shared" si="1"/>
        <v>4</v>
      </c>
      <c r="AL7" s="37">
        <f t="shared" si="1"/>
        <v>4</v>
      </c>
      <c r="AM7" s="37">
        <f t="shared" si="1"/>
        <v>4</v>
      </c>
      <c r="AN7" s="37">
        <f t="shared" si="1"/>
        <v>4</v>
      </c>
      <c r="AO7" s="37">
        <f t="shared" si="1"/>
        <v>4</v>
      </c>
      <c r="AP7" s="37">
        <f t="shared" si="1"/>
        <v>4</v>
      </c>
      <c r="AQ7" s="37">
        <f t="shared" si="1"/>
        <v>4</v>
      </c>
      <c r="AR7" s="37">
        <f t="shared" si="1"/>
        <v>4</v>
      </c>
      <c r="AS7" s="37">
        <f t="shared" si="1"/>
        <v>4</v>
      </c>
      <c r="AT7" s="37">
        <f t="shared" si="1"/>
        <v>0</v>
      </c>
      <c r="AU7" s="37">
        <f t="shared" si="1"/>
        <v>0</v>
      </c>
      <c r="AV7" s="38" t="s">
        <v>23</v>
      </c>
      <c r="AW7" s="38" t="s">
        <v>23</v>
      </c>
      <c r="AX7" s="38" t="s">
        <v>23</v>
      </c>
      <c r="AY7" s="38" t="s">
        <v>23</v>
      </c>
      <c r="AZ7" s="38" t="s">
        <v>23</v>
      </c>
      <c r="BA7" s="38" t="s">
        <v>23</v>
      </c>
      <c r="BB7" s="38" t="s">
        <v>23</v>
      </c>
      <c r="BC7" s="38" t="s">
        <v>23</v>
      </c>
      <c r="BD7" s="38" t="s">
        <v>23</v>
      </c>
      <c r="BE7" s="41">
        <f>E7+F7+G7+H7+I7+J7+K7+L7+M7+N7+O7+P7+Q7+R7+S7+T7+U7+X7+Y7+Z7+AA7+AB7+AC7+AD7+AE7+AF7+AG7+AH7+AI7+AJ7+AK7+AL7+AM7+AN7+AO7+AP7+AQ7+AR7+AS7+AT7+AU7</f>
        <v>184</v>
      </c>
    </row>
    <row r="8" spans="1:58" ht="19.5" customHeight="1" thickBot="1">
      <c r="A8" s="272"/>
      <c r="B8" s="275"/>
      <c r="C8" s="275"/>
      <c r="D8" s="60" t="s">
        <v>24</v>
      </c>
      <c r="E8" s="39">
        <f>E10</f>
        <v>2</v>
      </c>
      <c r="F8" s="39">
        <f t="shared" ref="F8:U8" si="2">F10</f>
        <v>0</v>
      </c>
      <c r="G8" s="39">
        <f t="shared" si="2"/>
        <v>2</v>
      </c>
      <c r="H8" s="39">
        <f t="shared" si="2"/>
        <v>0</v>
      </c>
      <c r="I8" s="39">
        <f t="shared" si="2"/>
        <v>2</v>
      </c>
      <c r="J8" s="39">
        <f t="shared" si="2"/>
        <v>0</v>
      </c>
      <c r="K8" s="39">
        <f t="shared" si="2"/>
        <v>2</v>
      </c>
      <c r="L8" s="39">
        <f t="shared" si="2"/>
        <v>0</v>
      </c>
      <c r="M8" s="39">
        <f t="shared" si="2"/>
        <v>2</v>
      </c>
      <c r="N8" s="39">
        <f t="shared" si="2"/>
        <v>0</v>
      </c>
      <c r="O8" s="39">
        <f t="shared" si="2"/>
        <v>2</v>
      </c>
      <c r="P8" s="39">
        <f t="shared" si="2"/>
        <v>0</v>
      </c>
      <c r="Q8" s="39">
        <f t="shared" si="2"/>
        <v>2</v>
      </c>
      <c r="R8" s="39">
        <f t="shared" si="2"/>
        <v>0</v>
      </c>
      <c r="S8" s="39">
        <f t="shared" si="2"/>
        <v>2</v>
      </c>
      <c r="T8" s="39">
        <f t="shared" si="2"/>
        <v>0</v>
      </c>
      <c r="U8" s="39">
        <f t="shared" si="2"/>
        <v>0</v>
      </c>
      <c r="V8" s="40" t="s">
        <v>23</v>
      </c>
      <c r="W8" s="40" t="s">
        <v>23</v>
      </c>
      <c r="X8" s="39">
        <f>X10</f>
        <v>0</v>
      </c>
      <c r="Y8" s="39">
        <f t="shared" ref="Y8:AU8" si="3">Y10</f>
        <v>0</v>
      </c>
      <c r="Z8" s="39">
        <f t="shared" si="3"/>
        <v>0</v>
      </c>
      <c r="AA8" s="39">
        <f t="shared" si="3"/>
        <v>0</v>
      </c>
      <c r="AB8" s="39">
        <f t="shared" si="3"/>
        <v>0</v>
      </c>
      <c r="AC8" s="39">
        <f t="shared" si="3"/>
        <v>0</v>
      </c>
      <c r="AD8" s="39">
        <f t="shared" si="3"/>
        <v>0</v>
      </c>
      <c r="AE8" s="39">
        <f t="shared" si="3"/>
        <v>0</v>
      </c>
      <c r="AF8" s="39">
        <f t="shared" si="3"/>
        <v>0</v>
      </c>
      <c r="AG8" s="39">
        <f t="shared" si="3"/>
        <v>0</v>
      </c>
      <c r="AH8" s="39">
        <f t="shared" si="3"/>
        <v>0</v>
      </c>
      <c r="AI8" s="39">
        <f t="shared" si="3"/>
        <v>0</v>
      </c>
      <c r="AJ8" s="39">
        <f t="shared" si="3"/>
        <v>0</v>
      </c>
      <c r="AK8" s="39">
        <f t="shared" si="3"/>
        <v>0</v>
      </c>
      <c r="AL8" s="39">
        <f t="shared" si="3"/>
        <v>0</v>
      </c>
      <c r="AM8" s="39">
        <f t="shared" si="3"/>
        <v>0</v>
      </c>
      <c r="AN8" s="39">
        <f t="shared" si="3"/>
        <v>0</v>
      </c>
      <c r="AO8" s="39">
        <f t="shared" si="3"/>
        <v>0</v>
      </c>
      <c r="AP8" s="39">
        <f t="shared" si="3"/>
        <v>0</v>
      </c>
      <c r="AQ8" s="39">
        <f t="shared" si="3"/>
        <v>0</v>
      </c>
      <c r="AR8" s="39">
        <f t="shared" si="3"/>
        <v>0</v>
      </c>
      <c r="AS8" s="39">
        <f t="shared" si="3"/>
        <v>0</v>
      </c>
      <c r="AT8" s="39">
        <f t="shared" si="3"/>
        <v>0</v>
      </c>
      <c r="AU8" s="39">
        <f t="shared" si="3"/>
        <v>0</v>
      </c>
      <c r="AV8" s="38" t="s">
        <v>23</v>
      </c>
      <c r="AW8" s="38" t="s">
        <v>23</v>
      </c>
      <c r="AX8" s="38" t="s">
        <v>23</v>
      </c>
      <c r="AY8" s="38" t="s">
        <v>23</v>
      </c>
      <c r="AZ8" s="38" t="s">
        <v>23</v>
      </c>
      <c r="BA8" s="38" t="s">
        <v>23</v>
      </c>
      <c r="BB8" s="38" t="s">
        <v>23</v>
      </c>
      <c r="BC8" s="38" t="s">
        <v>23</v>
      </c>
      <c r="BD8" s="38" t="s">
        <v>23</v>
      </c>
      <c r="BE8" s="41">
        <f t="shared" ref="BE8:BE32" si="4">E8+F8+G8+H8+I8+J8+K8+L8+M8+N8+O8+P8+Q8+R8+S8+T8+U8+X8+Y8+Z8+AA8+AB8+AC8+AD8+AE8+AF8+AG8+AH8+AI8+AJ8+AK8+AL8+AM8+AN8+AO8+AP8+AQ8+AR8+AS8+AT8+AU8</f>
        <v>16</v>
      </c>
    </row>
    <row r="9" spans="1:58" s="58" customFormat="1" ht="19.5" customHeight="1" thickBot="1">
      <c r="A9" s="272"/>
      <c r="B9" s="261" t="s">
        <v>89</v>
      </c>
      <c r="C9" s="277" t="s">
        <v>26</v>
      </c>
      <c r="D9" s="61" t="s">
        <v>22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42">
        <v>2</v>
      </c>
      <c r="T9" s="42">
        <v>2</v>
      </c>
      <c r="U9" s="125"/>
      <c r="V9" s="40" t="s">
        <v>23</v>
      </c>
      <c r="W9" s="40" t="s">
        <v>23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127"/>
      <c r="AU9" s="125"/>
      <c r="AV9" s="38" t="s">
        <v>23</v>
      </c>
      <c r="AW9" s="38" t="s">
        <v>23</v>
      </c>
      <c r="AX9" s="38" t="s">
        <v>23</v>
      </c>
      <c r="AY9" s="38" t="s">
        <v>23</v>
      </c>
      <c r="AZ9" s="38" t="s">
        <v>23</v>
      </c>
      <c r="BA9" s="38" t="s">
        <v>23</v>
      </c>
      <c r="BB9" s="38" t="s">
        <v>23</v>
      </c>
      <c r="BC9" s="38" t="s">
        <v>23</v>
      </c>
      <c r="BD9" s="38" t="s">
        <v>23</v>
      </c>
      <c r="BE9" s="41">
        <f t="shared" si="4"/>
        <v>32</v>
      </c>
      <c r="BF9" s="57"/>
    </row>
    <row r="10" spans="1:58" s="58" customFormat="1" ht="19.5" customHeight="1" thickBot="1">
      <c r="A10" s="272"/>
      <c r="B10" s="276"/>
      <c r="C10" s="278"/>
      <c r="D10" s="61" t="s">
        <v>24</v>
      </c>
      <c r="E10" s="42">
        <v>2</v>
      </c>
      <c r="F10" s="42">
        <v>0</v>
      </c>
      <c r="G10" s="42">
        <v>2</v>
      </c>
      <c r="H10" s="42">
        <v>0</v>
      </c>
      <c r="I10" s="42">
        <v>2</v>
      </c>
      <c r="J10" s="42">
        <v>0</v>
      </c>
      <c r="K10" s="42">
        <v>2</v>
      </c>
      <c r="L10" s="42">
        <v>0</v>
      </c>
      <c r="M10" s="42">
        <v>2</v>
      </c>
      <c r="N10" s="42">
        <v>0</v>
      </c>
      <c r="O10" s="42">
        <v>2</v>
      </c>
      <c r="P10" s="42">
        <v>0</v>
      </c>
      <c r="Q10" s="42">
        <v>2</v>
      </c>
      <c r="R10" s="42">
        <v>0</v>
      </c>
      <c r="S10" s="42">
        <v>2</v>
      </c>
      <c r="T10" s="42">
        <v>0</v>
      </c>
      <c r="U10" s="125"/>
      <c r="V10" s="40" t="s">
        <v>23</v>
      </c>
      <c r="W10" s="40" t="s">
        <v>23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7"/>
      <c r="AU10" s="125"/>
      <c r="AV10" s="38" t="s">
        <v>23</v>
      </c>
      <c r="AW10" s="38" t="s">
        <v>23</v>
      </c>
      <c r="AX10" s="38" t="s">
        <v>23</v>
      </c>
      <c r="AY10" s="38" t="s">
        <v>23</v>
      </c>
      <c r="AZ10" s="38" t="s">
        <v>23</v>
      </c>
      <c r="BA10" s="38" t="s">
        <v>23</v>
      </c>
      <c r="BB10" s="38" t="s">
        <v>23</v>
      </c>
      <c r="BC10" s="38" t="s">
        <v>23</v>
      </c>
      <c r="BD10" s="38" t="s">
        <v>23</v>
      </c>
      <c r="BE10" s="41">
        <f t="shared" si="4"/>
        <v>16</v>
      </c>
      <c r="BF10" s="57"/>
    </row>
    <row r="11" spans="1:58" ht="34.5" customHeight="1" thickBot="1">
      <c r="A11" s="272"/>
      <c r="B11" s="66" t="s">
        <v>78</v>
      </c>
      <c r="C11" s="71" t="s">
        <v>90</v>
      </c>
      <c r="D11" s="62" t="s">
        <v>22</v>
      </c>
      <c r="E11" s="42">
        <v>2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2</v>
      </c>
      <c r="M11" s="42">
        <v>2</v>
      </c>
      <c r="N11" s="42">
        <v>2</v>
      </c>
      <c r="O11" s="42">
        <v>2</v>
      </c>
      <c r="P11" s="42">
        <v>2</v>
      </c>
      <c r="Q11" s="42">
        <v>2</v>
      </c>
      <c r="R11" s="42">
        <v>2</v>
      </c>
      <c r="S11" s="42">
        <v>2</v>
      </c>
      <c r="T11" s="42">
        <v>2</v>
      </c>
      <c r="U11" s="125"/>
      <c r="V11" s="40" t="s">
        <v>23</v>
      </c>
      <c r="W11" s="40" t="s">
        <v>23</v>
      </c>
      <c r="X11" s="42">
        <v>2</v>
      </c>
      <c r="Y11" s="42">
        <v>2</v>
      </c>
      <c r="Z11" s="43">
        <v>2</v>
      </c>
      <c r="AA11" s="43">
        <v>2</v>
      </c>
      <c r="AB11" s="43">
        <v>2</v>
      </c>
      <c r="AC11" s="43">
        <v>2</v>
      </c>
      <c r="AD11" s="43">
        <v>2</v>
      </c>
      <c r="AE11" s="43">
        <v>2</v>
      </c>
      <c r="AF11" s="43">
        <v>2</v>
      </c>
      <c r="AG11" s="43">
        <v>2</v>
      </c>
      <c r="AH11" s="43">
        <v>2</v>
      </c>
      <c r="AI11" s="43">
        <v>2</v>
      </c>
      <c r="AJ11" s="43">
        <v>2</v>
      </c>
      <c r="AK11" s="43">
        <v>2</v>
      </c>
      <c r="AL11" s="43">
        <v>2</v>
      </c>
      <c r="AM11" s="43">
        <v>2</v>
      </c>
      <c r="AN11" s="43">
        <v>2</v>
      </c>
      <c r="AO11" s="43">
        <v>2</v>
      </c>
      <c r="AP11" s="43">
        <v>2</v>
      </c>
      <c r="AQ11" s="42">
        <v>2</v>
      </c>
      <c r="AR11" s="42">
        <v>2</v>
      </c>
      <c r="AS11" s="41">
        <v>2</v>
      </c>
      <c r="AT11" s="127"/>
      <c r="AU11" s="128"/>
      <c r="AV11" s="38" t="s">
        <v>23</v>
      </c>
      <c r="AW11" s="38" t="s">
        <v>23</v>
      </c>
      <c r="AX11" s="38" t="s">
        <v>23</v>
      </c>
      <c r="AY11" s="38" t="s">
        <v>23</v>
      </c>
      <c r="AZ11" s="38" t="s">
        <v>23</v>
      </c>
      <c r="BA11" s="38" t="s">
        <v>23</v>
      </c>
      <c r="BB11" s="38" t="s">
        <v>23</v>
      </c>
      <c r="BC11" s="38" t="s">
        <v>23</v>
      </c>
      <c r="BD11" s="38" t="s">
        <v>23</v>
      </c>
      <c r="BE11" s="41">
        <f t="shared" si="4"/>
        <v>76</v>
      </c>
    </row>
    <row r="12" spans="1:58" ht="38.25" customHeight="1" thickBot="1">
      <c r="A12" s="272"/>
      <c r="B12" s="66" t="s">
        <v>47</v>
      </c>
      <c r="C12" s="71" t="s">
        <v>91</v>
      </c>
      <c r="D12" s="62" t="s">
        <v>22</v>
      </c>
      <c r="E12" s="42">
        <v>2</v>
      </c>
      <c r="F12" s="42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>
        <v>2</v>
      </c>
      <c r="R12" s="42">
        <v>2</v>
      </c>
      <c r="S12" s="42">
        <v>2</v>
      </c>
      <c r="T12" s="42">
        <v>2</v>
      </c>
      <c r="U12" s="125"/>
      <c r="V12" s="40" t="s">
        <v>23</v>
      </c>
      <c r="W12" s="40" t="s">
        <v>23</v>
      </c>
      <c r="X12" s="42">
        <v>2</v>
      </c>
      <c r="Y12" s="42">
        <v>2</v>
      </c>
      <c r="Z12" s="43">
        <v>2</v>
      </c>
      <c r="AA12" s="43">
        <v>2</v>
      </c>
      <c r="AB12" s="43">
        <v>2</v>
      </c>
      <c r="AC12" s="43">
        <v>2</v>
      </c>
      <c r="AD12" s="43">
        <v>2</v>
      </c>
      <c r="AE12" s="43">
        <v>2</v>
      </c>
      <c r="AF12" s="43">
        <v>2</v>
      </c>
      <c r="AG12" s="43">
        <v>2</v>
      </c>
      <c r="AH12" s="43">
        <v>2</v>
      </c>
      <c r="AI12" s="43">
        <v>2</v>
      </c>
      <c r="AJ12" s="43">
        <v>2</v>
      </c>
      <c r="AK12" s="43">
        <v>2</v>
      </c>
      <c r="AL12" s="43">
        <v>2</v>
      </c>
      <c r="AM12" s="43">
        <v>2</v>
      </c>
      <c r="AN12" s="43">
        <v>2</v>
      </c>
      <c r="AO12" s="43">
        <v>2</v>
      </c>
      <c r="AP12" s="43">
        <v>2</v>
      </c>
      <c r="AQ12" s="42">
        <v>2</v>
      </c>
      <c r="AR12" s="42">
        <v>2</v>
      </c>
      <c r="AS12" s="41">
        <v>2</v>
      </c>
      <c r="AT12" s="127"/>
      <c r="AU12" s="128"/>
      <c r="AV12" s="38" t="s">
        <v>23</v>
      </c>
      <c r="AW12" s="38" t="s">
        <v>23</v>
      </c>
      <c r="AX12" s="38" t="s">
        <v>23</v>
      </c>
      <c r="AY12" s="38" t="s">
        <v>23</v>
      </c>
      <c r="AZ12" s="38" t="s">
        <v>23</v>
      </c>
      <c r="BA12" s="38" t="s">
        <v>23</v>
      </c>
      <c r="BB12" s="38" t="s">
        <v>23</v>
      </c>
      <c r="BC12" s="38" t="s">
        <v>23</v>
      </c>
      <c r="BD12" s="38" t="s">
        <v>23</v>
      </c>
      <c r="BE12" s="41">
        <f t="shared" si="4"/>
        <v>76</v>
      </c>
    </row>
    <row r="13" spans="1:58" ht="21" customHeight="1" thickBot="1">
      <c r="A13" s="272"/>
      <c r="B13" s="279" t="s">
        <v>79</v>
      </c>
      <c r="C13" s="281" t="s">
        <v>46</v>
      </c>
      <c r="D13" s="63" t="s">
        <v>22</v>
      </c>
      <c r="E13" s="37">
        <f t="shared" ref="E13:U13" si="5">E15+E16+E18</f>
        <v>8</v>
      </c>
      <c r="F13" s="37">
        <f t="shared" si="5"/>
        <v>8</v>
      </c>
      <c r="G13" s="37">
        <f t="shared" si="5"/>
        <v>8</v>
      </c>
      <c r="H13" s="37">
        <f t="shared" si="5"/>
        <v>8</v>
      </c>
      <c r="I13" s="37">
        <f t="shared" si="5"/>
        <v>8</v>
      </c>
      <c r="J13" s="37">
        <f t="shared" si="5"/>
        <v>8</v>
      </c>
      <c r="K13" s="37">
        <f t="shared" si="5"/>
        <v>8</v>
      </c>
      <c r="L13" s="37">
        <f t="shared" si="5"/>
        <v>8</v>
      </c>
      <c r="M13" s="37">
        <f t="shared" si="5"/>
        <v>8</v>
      </c>
      <c r="N13" s="37">
        <f t="shared" si="5"/>
        <v>8</v>
      </c>
      <c r="O13" s="37">
        <f t="shared" si="5"/>
        <v>8</v>
      </c>
      <c r="P13" s="37">
        <f t="shared" si="5"/>
        <v>8</v>
      </c>
      <c r="Q13" s="37">
        <f t="shared" si="5"/>
        <v>8</v>
      </c>
      <c r="R13" s="37">
        <f t="shared" si="5"/>
        <v>8</v>
      </c>
      <c r="S13" s="37">
        <f t="shared" si="5"/>
        <v>8</v>
      </c>
      <c r="T13" s="37">
        <f t="shared" si="5"/>
        <v>8</v>
      </c>
      <c r="U13" s="37">
        <f t="shared" si="5"/>
        <v>0</v>
      </c>
      <c r="V13" s="40" t="s">
        <v>23</v>
      </c>
      <c r="W13" s="40" t="s">
        <v>23</v>
      </c>
      <c r="X13" s="37">
        <f t="shared" ref="X13:AU13" si="6">X15+X16+X18</f>
        <v>2</v>
      </c>
      <c r="Y13" s="37">
        <f t="shared" si="6"/>
        <v>2</v>
      </c>
      <c r="Z13" s="37">
        <f t="shared" si="6"/>
        <v>2</v>
      </c>
      <c r="AA13" s="37">
        <f t="shared" si="6"/>
        <v>2</v>
      </c>
      <c r="AB13" s="37">
        <f t="shared" si="6"/>
        <v>2</v>
      </c>
      <c r="AC13" s="37">
        <f t="shared" si="6"/>
        <v>2</v>
      </c>
      <c r="AD13" s="37">
        <f t="shared" si="6"/>
        <v>2</v>
      </c>
      <c r="AE13" s="37">
        <f t="shared" si="6"/>
        <v>2</v>
      </c>
      <c r="AF13" s="37">
        <f t="shared" si="6"/>
        <v>2</v>
      </c>
      <c r="AG13" s="37">
        <f t="shared" si="6"/>
        <v>2</v>
      </c>
      <c r="AH13" s="37">
        <f t="shared" si="6"/>
        <v>2</v>
      </c>
      <c r="AI13" s="37">
        <f t="shared" si="6"/>
        <v>2</v>
      </c>
      <c r="AJ13" s="37">
        <f t="shared" si="6"/>
        <v>2</v>
      </c>
      <c r="AK13" s="37">
        <f t="shared" si="6"/>
        <v>2</v>
      </c>
      <c r="AL13" s="37">
        <f t="shared" si="6"/>
        <v>2</v>
      </c>
      <c r="AM13" s="37">
        <f t="shared" si="6"/>
        <v>2</v>
      </c>
      <c r="AN13" s="37">
        <f t="shared" si="6"/>
        <v>2</v>
      </c>
      <c r="AO13" s="37">
        <f t="shared" si="6"/>
        <v>2</v>
      </c>
      <c r="AP13" s="37">
        <f t="shared" si="6"/>
        <v>2</v>
      </c>
      <c r="AQ13" s="37">
        <f t="shared" si="6"/>
        <v>2</v>
      </c>
      <c r="AR13" s="37">
        <f t="shared" si="6"/>
        <v>2</v>
      </c>
      <c r="AS13" s="37">
        <f t="shared" si="6"/>
        <v>2</v>
      </c>
      <c r="AT13" s="37">
        <f t="shared" si="6"/>
        <v>0</v>
      </c>
      <c r="AU13" s="37">
        <f t="shared" si="6"/>
        <v>0</v>
      </c>
      <c r="AV13" s="38" t="s">
        <v>23</v>
      </c>
      <c r="AW13" s="38" t="s">
        <v>23</v>
      </c>
      <c r="AX13" s="38" t="s">
        <v>23</v>
      </c>
      <c r="AY13" s="38" t="s">
        <v>23</v>
      </c>
      <c r="AZ13" s="38" t="s">
        <v>23</v>
      </c>
      <c r="BA13" s="38" t="s">
        <v>23</v>
      </c>
      <c r="BB13" s="38" t="s">
        <v>23</v>
      </c>
      <c r="BC13" s="38" t="s">
        <v>23</v>
      </c>
      <c r="BD13" s="38" t="s">
        <v>23</v>
      </c>
      <c r="BE13" s="41">
        <f t="shared" si="4"/>
        <v>172</v>
      </c>
    </row>
    <row r="14" spans="1:58" ht="17.25" customHeight="1" thickBot="1">
      <c r="A14" s="272"/>
      <c r="B14" s="280"/>
      <c r="C14" s="282"/>
      <c r="D14" s="59" t="s">
        <v>24</v>
      </c>
      <c r="E14" s="37">
        <f>E17</f>
        <v>0</v>
      </c>
      <c r="F14" s="37">
        <f t="shared" ref="F14:U14" si="7">F17</f>
        <v>0</v>
      </c>
      <c r="G14" s="37">
        <f t="shared" si="7"/>
        <v>0</v>
      </c>
      <c r="H14" s="37">
        <f t="shared" si="7"/>
        <v>0</v>
      </c>
      <c r="I14" s="37">
        <f t="shared" si="7"/>
        <v>0</v>
      </c>
      <c r="J14" s="37">
        <f t="shared" si="7"/>
        <v>0</v>
      </c>
      <c r="K14" s="37">
        <f t="shared" si="7"/>
        <v>0</v>
      </c>
      <c r="L14" s="37">
        <f t="shared" si="7"/>
        <v>0</v>
      </c>
      <c r="M14" s="37">
        <f t="shared" si="7"/>
        <v>0</v>
      </c>
      <c r="N14" s="37">
        <f t="shared" si="7"/>
        <v>0</v>
      </c>
      <c r="O14" s="37">
        <f t="shared" si="7"/>
        <v>0</v>
      </c>
      <c r="P14" s="37">
        <f t="shared" si="7"/>
        <v>0</v>
      </c>
      <c r="Q14" s="37">
        <f t="shared" si="7"/>
        <v>0</v>
      </c>
      <c r="R14" s="37">
        <f t="shared" si="7"/>
        <v>0</v>
      </c>
      <c r="S14" s="37">
        <f t="shared" si="7"/>
        <v>0</v>
      </c>
      <c r="T14" s="37">
        <f t="shared" si="7"/>
        <v>0</v>
      </c>
      <c r="U14" s="37">
        <f t="shared" si="7"/>
        <v>0</v>
      </c>
      <c r="V14" s="40" t="s">
        <v>23</v>
      </c>
      <c r="W14" s="40" t="s">
        <v>23</v>
      </c>
      <c r="X14" s="37">
        <f>X17</f>
        <v>2</v>
      </c>
      <c r="Y14" s="37">
        <f t="shared" ref="Y14:AU14" si="8">Y17</f>
        <v>0</v>
      </c>
      <c r="Z14" s="37">
        <f t="shared" si="8"/>
        <v>2</v>
      </c>
      <c r="AA14" s="37">
        <f t="shared" si="8"/>
        <v>0</v>
      </c>
      <c r="AB14" s="37">
        <f t="shared" si="8"/>
        <v>2</v>
      </c>
      <c r="AC14" s="37">
        <f t="shared" si="8"/>
        <v>0</v>
      </c>
      <c r="AD14" s="37">
        <f t="shared" si="8"/>
        <v>2</v>
      </c>
      <c r="AE14" s="37">
        <f t="shared" si="8"/>
        <v>0</v>
      </c>
      <c r="AF14" s="37">
        <f t="shared" si="8"/>
        <v>2</v>
      </c>
      <c r="AG14" s="37">
        <f t="shared" si="8"/>
        <v>0</v>
      </c>
      <c r="AH14" s="37">
        <f t="shared" si="8"/>
        <v>2</v>
      </c>
      <c r="AI14" s="37">
        <f t="shared" si="8"/>
        <v>0</v>
      </c>
      <c r="AJ14" s="37">
        <f t="shared" si="8"/>
        <v>2</v>
      </c>
      <c r="AK14" s="37">
        <f t="shared" si="8"/>
        <v>0</v>
      </c>
      <c r="AL14" s="37">
        <f t="shared" si="8"/>
        <v>2</v>
      </c>
      <c r="AM14" s="37">
        <f t="shared" si="8"/>
        <v>0</v>
      </c>
      <c r="AN14" s="37">
        <f t="shared" si="8"/>
        <v>2</v>
      </c>
      <c r="AO14" s="37">
        <f t="shared" si="8"/>
        <v>0</v>
      </c>
      <c r="AP14" s="37">
        <f t="shared" si="8"/>
        <v>2</v>
      </c>
      <c r="AQ14" s="37">
        <f t="shared" si="8"/>
        <v>0</v>
      </c>
      <c r="AR14" s="37">
        <f t="shared" si="8"/>
        <v>2</v>
      </c>
      <c r="AS14" s="37">
        <f t="shared" si="8"/>
        <v>0</v>
      </c>
      <c r="AT14" s="37">
        <f t="shared" si="8"/>
        <v>0</v>
      </c>
      <c r="AU14" s="37">
        <f t="shared" si="8"/>
        <v>0</v>
      </c>
      <c r="AV14" s="38" t="s">
        <v>23</v>
      </c>
      <c r="AW14" s="38" t="s">
        <v>23</v>
      </c>
      <c r="AX14" s="38" t="s">
        <v>23</v>
      </c>
      <c r="AY14" s="38" t="s">
        <v>23</v>
      </c>
      <c r="AZ14" s="38" t="s">
        <v>23</v>
      </c>
      <c r="BA14" s="38" t="s">
        <v>23</v>
      </c>
      <c r="BB14" s="38" t="s">
        <v>23</v>
      </c>
      <c r="BC14" s="38" t="s">
        <v>23</v>
      </c>
      <c r="BD14" s="38" t="s">
        <v>23</v>
      </c>
      <c r="BE14" s="41">
        <f t="shared" si="4"/>
        <v>22</v>
      </c>
    </row>
    <row r="15" spans="1:58" ht="20.25" customHeight="1" thickBot="1">
      <c r="A15" s="272"/>
      <c r="B15" s="66" t="s">
        <v>45</v>
      </c>
      <c r="C15" s="199" t="s">
        <v>28</v>
      </c>
      <c r="D15" s="62" t="s">
        <v>22</v>
      </c>
      <c r="E15" s="41">
        <v>4</v>
      </c>
      <c r="F15" s="41">
        <v>4</v>
      </c>
      <c r="G15" s="41">
        <v>4</v>
      </c>
      <c r="H15" s="41">
        <v>4</v>
      </c>
      <c r="I15" s="41">
        <v>4</v>
      </c>
      <c r="J15" s="41">
        <v>4</v>
      </c>
      <c r="K15" s="41">
        <v>4</v>
      </c>
      <c r="L15" s="41">
        <v>4</v>
      </c>
      <c r="M15" s="41">
        <v>4</v>
      </c>
      <c r="N15" s="41">
        <v>4</v>
      </c>
      <c r="O15" s="41">
        <v>4</v>
      </c>
      <c r="P15" s="41">
        <v>4</v>
      </c>
      <c r="Q15" s="41">
        <v>4</v>
      </c>
      <c r="R15" s="41">
        <v>4</v>
      </c>
      <c r="S15" s="41">
        <v>4</v>
      </c>
      <c r="T15" s="42">
        <v>4</v>
      </c>
      <c r="U15" s="125"/>
      <c r="V15" s="40" t="s">
        <v>23</v>
      </c>
      <c r="W15" s="40" t="s">
        <v>23</v>
      </c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2"/>
      <c r="AR15" s="42"/>
      <c r="AS15" s="41"/>
      <c r="AT15" s="127"/>
      <c r="AU15" s="128"/>
      <c r="AV15" s="38" t="s">
        <v>23</v>
      </c>
      <c r="AW15" s="38" t="s">
        <v>23</v>
      </c>
      <c r="AX15" s="38" t="s">
        <v>23</v>
      </c>
      <c r="AY15" s="38" t="s">
        <v>23</v>
      </c>
      <c r="AZ15" s="38" t="s">
        <v>23</v>
      </c>
      <c r="BA15" s="38" t="s">
        <v>23</v>
      </c>
      <c r="BB15" s="38" t="s">
        <v>23</v>
      </c>
      <c r="BC15" s="38" t="s">
        <v>23</v>
      </c>
      <c r="BD15" s="38" t="s">
        <v>23</v>
      </c>
      <c r="BE15" s="41">
        <f t="shared" si="4"/>
        <v>64</v>
      </c>
    </row>
    <row r="16" spans="1:58" ht="20.25" customHeight="1" thickBot="1">
      <c r="A16" s="272"/>
      <c r="B16" s="261" t="s">
        <v>49</v>
      </c>
      <c r="C16" s="263" t="s">
        <v>77</v>
      </c>
      <c r="D16" s="62" t="s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125"/>
      <c r="V16" s="40" t="s">
        <v>23</v>
      </c>
      <c r="W16" s="40" t="s">
        <v>23</v>
      </c>
      <c r="X16" s="46">
        <v>2</v>
      </c>
      <c r="Y16" s="46">
        <v>2</v>
      </c>
      <c r="Z16" s="47">
        <v>2</v>
      </c>
      <c r="AA16" s="47">
        <v>2</v>
      </c>
      <c r="AB16" s="47">
        <v>2</v>
      </c>
      <c r="AC16" s="47">
        <v>2</v>
      </c>
      <c r="AD16" s="47">
        <v>2</v>
      </c>
      <c r="AE16" s="47">
        <v>2</v>
      </c>
      <c r="AF16" s="47">
        <v>2</v>
      </c>
      <c r="AG16" s="47">
        <v>2</v>
      </c>
      <c r="AH16" s="47">
        <v>2</v>
      </c>
      <c r="AI16" s="47">
        <v>2</v>
      </c>
      <c r="AJ16" s="47">
        <v>2</v>
      </c>
      <c r="AK16" s="47">
        <v>2</v>
      </c>
      <c r="AL16" s="47">
        <v>2</v>
      </c>
      <c r="AM16" s="47">
        <v>2</v>
      </c>
      <c r="AN16" s="47">
        <v>2</v>
      </c>
      <c r="AO16" s="47">
        <v>2</v>
      </c>
      <c r="AP16" s="47">
        <v>2</v>
      </c>
      <c r="AQ16" s="46">
        <v>2</v>
      </c>
      <c r="AR16" s="46">
        <v>2</v>
      </c>
      <c r="AS16" s="44">
        <v>2</v>
      </c>
      <c r="AT16" s="129"/>
      <c r="AU16" s="128"/>
      <c r="AV16" s="38" t="s">
        <v>23</v>
      </c>
      <c r="AW16" s="38" t="s">
        <v>23</v>
      </c>
      <c r="AX16" s="38" t="s">
        <v>23</v>
      </c>
      <c r="AY16" s="38" t="s">
        <v>23</v>
      </c>
      <c r="AZ16" s="38" t="s">
        <v>23</v>
      </c>
      <c r="BA16" s="38" t="s">
        <v>23</v>
      </c>
      <c r="BB16" s="38" t="s">
        <v>23</v>
      </c>
      <c r="BC16" s="38" t="s">
        <v>23</v>
      </c>
      <c r="BD16" s="38" t="s">
        <v>23</v>
      </c>
      <c r="BE16" s="41">
        <f t="shared" si="4"/>
        <v>44</v>
      </c>
    </row>
    <row r="17" spans="1:58" ht="20.25" customHeight="1" thickBot="1">
      <c r="A17" s="272"/>
      <c r="B17" s="283"/>
      <c r="C17" s="284"/>
      <c r="D17" s="62" t="s">
        <v>24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25"/>
      <c r="V17" s="40" t="s">
        <v>23</v>
      </c>
      <c r="W17" s="40" t="s">
        <v>23</v>
      </c>
      <c r="X17" s="42">
        <v>2</v>
      </c>
      <c r="Y17" s="42"/>
      <c r="Z17" s="43">
        <v>2</v>
      </c>
      <c r="AA17" s="43"/>
      <c r="AB17" s="43">
        <v>2</v>
      </c>
      <c r="AC17" s="43"/>
      <c r="AD17" s="43">
        <v>2</v>
      </c>
      <c r="AE17" s="43"/>
      <c r="AF17" s="43">
        <v>2</v>
      </c>
      <c r="AG17" s="43"/>
      <c r="AH17" s="43">
        <v>2</v>
      </c>
      <c r="AI17" s="43"/>
      <c r="AJ17" s="43">
        <v>2</v>
      </c>
      <c r="AK17" s="43"/>
      <c r="AL17" s="43">
        <v>2</v>
      </c>
      <c r="AM17" s="43"/>
      <c r="AN17" s="43">
        <v>2</v>
      </c>
      <c r="AO17" s="43"/>
      <c r="AP17" s="43">
        <v>2</v>
      </c>
      <c r="AQ17" s="42"/>
      <c r="AR17" s="42">
        <v>2</v>
      </c>
      <c r="AS17" s="42"/>
      <c r="AT17" s="127"/>
      <c r="AU17" s="125"/>
      <c r="AV17" s="38" t="s">
        <v>23</v>
      </c>
      <c r="AW17" s="38" t="s">
        <v>23</v>
      </c>
      <c r="AX17" s="38" t="s">
        <v>23</v>
      </c>
      <c r="AY17" s="38" t="s">
        <v>23</v>
      </c>
      <c r="AZ17" s="38" t="s">
        <v>23</v>
      </c>
      <c r="BA17" s="38" t="s">
        <v>23</v>
      </c>
      <c r="BB17" s="38" t="s">
        <v>23</v>
      </c>
      <c r="BC17" s="38" t="s">
        <v>23</v>
      </c>
      <c r="BD17" s="38" t="s">
        <v>23</v>
      </c>
      <c r="BE17" s="41">
        <f t="shared" si="4"/>
        <v>22</v>
      </c>
    </row>
    <row r="18" spans="1:58" ht="20.25" customHeight="1" thickBot="1">
      <c r="A18" s="272"/>
      <c r="B18" s="66" t="s">
        <v>92</v>
      </c>
      <c r="C18" s="199" t="s">
        <v>75</v>
      </c>
      <c r="D18" s="62" t="s">
        <v>22</v>
      </c>
      <c r="E18" s="42">
        <v>4</v>
      </c>
      <c r="F18" s="42">
        <v>4</v>
      </c>
      <c r="G18" s="42">
        <v>4</v>
      </c>
      <c r="H18" s="42">
        <v>4</v>
      </c>
      <c r="I18" s="42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42">
        <v>4</v>
      </c>
      <c r="P18" s="42">
        <v>4</v>
      </c>
      <c r="Q18" s="42">
        <v>4</v>
      </c>
      <c r="R18" s="42">
        <v>4</v>
      </c>
      <c r="S18" s="42">
        <v>4</v>
      </c>
      <c r="T18" s="42">
        <v>4</v>
      </c>
      <c r="U18" s="125"/>
      <c r="V18" s="40" t="s">
        <v>23</v>
      </c>
      <c r="W18" s="40" t="s">
        <v>23</v>
      </c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2"/>
      <c r="AR18" s="42"/>
      <c r="AS18" s="41"/>
      <c r="AT18" s="127"/>
      <c r="AU18" s="125"/>
      <c r="AV18" s="38" t="s">
        <v>23</v>
      </c>
      <c r="AW18" s="38" t="s">
        <v>23</v>
      </c>
      <c r="AX18" s="38" t="s">
        <v>23</v>
      </c>
      <c r="AY18" s="38" t="s">
        <v>23</v>
      </c>
      <c r="AZ18" s="38" t="s">
        <v>23</v>
      </c>
      <c r="BA18" s="38" t="s">
        <v>23</v>
      </c>
      <c r="BB18" s="38" t="s">
        <v>23</v>
      </c>
      <c r="BC18" s="38" t="s">
        <v>23</v>
      </c>
      <c r="BD18" s="38" t="s">
        <v>23</v>
      </c>
      <c r="BE18" s="41">
        <f t="shared" si="4"/>
        <v>64</v>
      </c>
    </row>
    <row r="19" spans="1:58" ht="24.75" customHeight="1" thickBot="1">
      <c r="A19" s="272"/>
      <c r="B19" s="274" t="s">
        <v>29</v>
      </c>
      <c r="C19" s="259" t="s">
        <v>96</v>
      </c>
      <c r="D19" s="59" t="s">
        <v>22</v>
      </c>
      <c r="E19" s="37">
        <f t="shared" ref="E19:U19" si="9">E21+E23+E24+E25+E26+E27</f>
        <v>16</v>
      </c>
      <c r="F19" s="37">
        <f t="shared" si="9"/>
        <v>16</v>
      </c>
      <c r="G19" s="37">
        <f t="shared" si="9"/>
        <v>16</v>
      </c>
      <c r="H19" s="37">
        <f t="shared" si="9"/>
        <v>16</v>
      </c>
      <c r="I19" s="37">
        <f t="shared" si="9"/>
        <v>16</v>
      </c>
      <c r="J19" s="37">
        <f t="shared" si="9"/>
        <v>16</v>
      </c>
      <c r="K19" s="37">
        <f t="shared" si="9"/>
        <v>16</v>
      </c>
      <c r="L19" s="37">
        <f t="shared" si="9"/>
        <v>16</v>
      </c>
      <c r="M19" s="37">
        <f t="shared" si="9"/>
        <v>16</v>
      </c>
      <c r="N19" s="37">
        <f t="shared" si="9"/>
        <v>16</v>
      </c>
      <c r="O19" s="37">
        <f t="shared" si="9"/>
        <v>16</v>
      </c>
      <c r="P19" s="37">
        <f t="shared" si="9"/>
        <v>16</v>
      </c>
      <c r="Q19" s="37">
        <f t="shared" si="9"/>
        <v>16</v>
      </c>
      <c r="R19" s="37">
        <f t="shared" si="9"/>
        <v>16</v>
      </c>
      <c r="S19" s="37">
        <f t="shared" si="9"/>
        <v>16</v>
      </c>
      <c r="T19" s="37">
        <f t="shared" si="9"/>
        <v>16</v>
      </c>
      <c r="U19" s="37">
        <f t="shared" si="9"/>
        <v>0</v>
      </c>
      <c r="V19" s="40" t="s">
        <v>23</v>
      </c>
      <c r="W19" s="40" t="s">
        <v>23</v>
      </c>
      <c r="X19" s="37">
        <f t="shared" ref="X19:AU19" si="10">X21+X23+X24+X25+X26+X27</f>
        <v>20</v>
      </c>
      <c r="Y19" s="37">
        <f t="shared" si="10"/>
        <v>18</v>
      </c>
      <c r="Z19" s="37">
        <f t="shared" si="10"/>
        <v>20</v>
      </c>
      <c r="AA19" s="37">
        <f t="shared" si="10"/>
        <v>18</v>
      </c>
      <c r="AB19" s="37">
        <f t="shared" si="10"/>
        <v>20</v>
      </c>
      <c r="AC19" s="37">
        <f t="shared" si="10"/>
        <v>18</v>
      </c>
      <c r="AD19" s="37">
        <f t="shared" si="10"/>
        <v>20</v>
      </c>
      <c r="AE19" s="37">
        <f t="shared" si="10"/>
        <v>18</v>
      </c>
      <c r="AF19" s="37">
        <f t="shared" si="10"/>
        <v>20</v>
      </c>
      <c r="AG19" s="37">
        <f t="shared" si="10"/>
        <v>18</v>
      </c>
      <c r="AH19" s="37">
        <f t="shared" si="10"/>
        <v>20</v>
      </c>
      <c r="AI19" s="37">
        <f t="shared" si="10"/>
        <v>18</v>
      </c>
      <c r="AJ19" s="37">
        <f t="shared" si="10"/>
        <v>20</v>
      </c>
      <c r="AK19" s="37">
        <f t="shared" si="10"/>
        <v>18</v>
      </c>
      <c r="AL19" s="37">
        <f t="shared" si="10"/>
        <v>20</v>
      </c>
      <c r="AM19" s="37">
        <f t="shared" si="10"/>
        <v>18</v>
      </c>
      <c r="AN19" s="37">
        <f t="shared" si="10"/>
        <v>20</v>
      </c>
      <c r="AO19" s="37">
        <f t="shared" si="10"/>
        <v>18</v>
      </c>
      <c r="AP19" s="37">
        <f t="shared" si="10"/>
        <v>20</v>
      </c>
      <c r="AQ19" s="37">
        <f t="shared" si="10"/>
        <v>18</v>
      </c>
      <c r="AR19" s="37">
        <f t="shared" si="10"/>
        <v>20</v>
      </c>
      <c r="AS19" s="37">
        <f t="shared" si="10"/>
        <v>18</v>
      </c>
      <c r="AT19" s="37">
        <f t="shared" si="10"/>
        <v>0</v>
      </c>
      <c r="AU19" s="37">
        <f t="shared" si="10"/>
        <v>0</v>
      </c>
      <c r="AV19" s="38" t="s">
        <v>23</v>
      </c>
      <c r="AW19" s="38" t="s">
        <v>23</v>
      </c>
      <c r="AX19" s="38" t="s">
        <v>23</v>
      </c>
      <c r="AY19" s="38" t="s">
        <v>23</v>
      </c>
      <c r="AZ19" s="38" t="s">
        <v>23</v>
      </c>
      <c r="BA19" s="38" t="s">
        <v>23</v>
      </c>
      <c r="BB19" s="38" t="s">
        <v>23</v>
      </c>
      <c r="BC19" s="38" t="s">
        <v>23</v>
      </c>
      <c r="BD19" s="38" t="s">
        <v>23</v>
      </c>
      <c r="BE19" s="41">
        <f t="shared" si="4"/>
        <v>674</v>
      </c>
    </row>
    <row r="20" spans="1:58" ht="21" customHeight="1" thickBot="1">
      <c r="A20" s="272"/>
      <c r="B20" s="275"/>
      <c r="C20" s="260"/>
      <c r="D20" s="59" t="s">
        <v>24</v>
      </c>
      <c r="E20" s="37">
        <f>E22</f>
        <v>0</v>
      </c>
      <c r="F20" s="37">
        <f t="shared" ref="F20:U20" si="11">F22</f>
        <v>0</v>
      </c>
      <c r="G20" s="37">
        <f t="shared" si="11"/>
        <v>0</v>
      </c>
      <c r="H20" s="37">
        <f t="shared" si="11"/>
        <v>0</v>
      </c>
      <c r="I20" s="37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0</v>
      </c>
      <c r="M20" s="37">
        <f t="shared" si="11"/>
        <v>0</v>
      </c>
      <c r="N20" s="37">
        <f t="shared" si="11"/>
        <v>0</v>
      </c>
      <c r="O20" s="37">
        <f t="shared" si="11"/>
        <v>0</v>
      </c>
      <c r="P20" s="37">
        <f t="shared" si="11"/>
        <v>0</v>
      </c>
      <c r="Q20" s="37">
        <f t="shared" si="11"/>
        <v>0</v>
      </c>
      <c r="R20" s="37">
        <f t="shared" si="11"/>
        <v>0</v>
      </c>
      <c r="S20" s="37">
        <f t="shared" si="11"/>
        <v>0</v>
      </c>
      <c r="T20" s="37">
        <f t="shared" si="11"/>
        <v>0</v>
      </c>
      <c r="U20" s="37">
        <f t="shared" si="11"/>
        <v>0</v>
      </c>
      <c r="V20" s="40" t="s">
        <v>23</v>
      </c>
      <c r="W20" s="40" t="s">
        <v>23</v>
      </c>
      <c r="X20" s="37">
        <f>X22</f>
        <v>0</v>
      </c>
      <c r="Y20" s="37">
        <f t="shared" ref="Y20:AU20" si="12">Y22</f>
        <v>2</v>
      </c>
      <c r="Z20" s="37">
        <f t="shared" si="12"/>
        <v>0</v>
      </c>
      <c r="AA20" s="37">
        <f t="shared" si="12"/>
        <v>2</v>
      </c>
      <c r="AB20" s="37">
        <f t="shared" si="12"/>
        <v>0</v>
      </c>
      <c r="AC20" s="37">
        <f t="shared" si="12"/>
        <v>2</v>
      </c>
      <c r="AD20" s="37">
        <f t="shared" si="12"/>
        <v>0</v>
      </c>
      <c r="AE20" s="37">
        <f t="shared" si="12"/>
        <v>2</v>
      </c>
      <c r="AF20" s="37">
        <f t="shared" si="12"/>
        <v>0</v>
      </c>
      <c r="AG20" s="37">
        <f t="shared" si="12"/>
        <v>2</v>
      </c>
      <c r="AH20" s="37">
        <f t="shared" si="12"/>
        <v>0</v>
      </c>
      <c r="AI20" s="37">
        <f t="shared" si="12"/>
        <v>2</v>
      </c>
      <c r="AJ20" s="37">
        <f t="shared" si="12"/>
        <v>0</v>
      </c>
      <c r="AK20" s="37">
        <f t="shared" si="12"/>
        <v>2</v>
      </c>
      <c r="AL20" s="37">
        <f t="shared" si="12"/>
        <v>0</v>
      </c>
      <c r="AM20" s="37">
        <f t="shared" si="12"/>
        <v>2</v>
      </c>
      <c r="AN20" s="37">
        <f t="shared" si="12"/>
        <v>0</v>
      </c>
      <c r="AO20" s="37">
        <f t="shared" si="12"/>
        <v>2</v>
      </c>
      <c r="AP20" s="37">
        <f t="shared" si="12"/>
        <v>0</v>
      </c>
      <c r="AQ20" s="37">
        <f t="shared" si="12"/>
        <v>2</v>
      </c>
      <c r="AR20" s="37">
        <f t="shared" si="12"/>
        <v>0</v>
      </c>
      <c r="AS20" s="37">
        <f t="shared" si="12"/>
        <v>2</v>
      </c>
      <c r="AT20" s="37">
        <f t="shared" si="12"/>
        <v>0</v>
      </c>
      <c r="AU20" s="37">
        <f t="shared" si="12"/>
        <v>0</v>
      </c>
      <c r="AV20" s="38" t="s">
        <v>23</v>
      </c>
      <c r="AW20" s="38" t="s">
        <v>23</v>
      </c>
      <c r="AX20" s="38" t="s">
        <v>23</v>
      </c>
      <c r="AY20" s="38" t="s">
        <v>23</v>
      </c>
      <c r="AZ20" s="38" t="s">
        <v>23</v>
      </c>
      <c r="BA20" s="38" t="s">
        <v>23</v>
      </c>
      <c r="BB20" s="38" t="s">
        <v>23</v>
      </c>
      <c r="BC20" s="38" t="s">
        <v>23</v>
      </c>
      <c r="BD20" s="38" t="s">
        <v>23</v>
      </c>
      <c r="BE20" s="41">
        <f t="shared" si="4"/>
        <v>22</v>
      </c>
    </row>
    <row r="21" spans="1:58" ht="18.75" customHeight="1" thickBot="1">
      <c r="A21" s="272"/>
      <c r="B21" s="261" t="s">
        <v>30</v>
      </c>
      <c r="C21" s="263" t="s">
        <v>97</v>
      </c>
      <c r="D21" s="61" t="s">
        <v>22</v>
      </c>
      <c r="E21" s="48">
        <v>4</v>
      </c>
      <c r="F21" s="48">
        <v>2</v>
      </c>
      <c r="G21" s="48">
        <v>4</v>
      </c>
      <c r="H21" s="48">
        <v>2</v>
      </c>
      <c r="I21" s="48">
        <v>4</v>
      </c>
      <c r="J21" s="48">
        <v>2</v>
      </c>
      <c r="K21" s="48">
        <v>4</v>
      </c>
      <c r="L21" s="48">
        <v>2</v>
      </c>
      <c r="M21" s="48">
        <v>4</v>
      </c>
      <c r="N21" s="48">
        <v>2</v>
      </c>
      <c r="O21" s="48">
        <v>4</v>
      </c>
      <c r="P21" s="48">
        <v>2</v>
      </c>
      <c r="Q21" s="48">
        <v>4</v>
      </c>
      <c r="R21" s="48">
        <v>2</v>
      </c>
      <c r="S21" s="48">
        <v>4</v>
      </c>
      <c r="T21" s="49">
        <v>2</v>
      </c>
      <c r="U21" s="126"/>
      <c r="V21" s="40" t="s">
        <v>23</v>
      </c>
      <c r="W21" s="40" t="s">
        <v>23</v>
      </c>
      <c r="X21" s="42">
        <v>4</v>
      </c>
      <c r="Y21" s="42">
        <v>2</v>
      </c>
      <c r="Z21" s="42">
        <v>4</v>
      </c>
      <c r="AA21" s="42">
        <v>2</v>
      </c>
      <c r="AB21" s="42">
        <v>4</v>
      </c>
      <c r="AC21" s="42">
        <v>2</v>
      </c>
      <c r="AD21" s="42">
        <v>4</v>
      </c>
      <c r="AE21" s="42">
        <v>2</v>
      </c>
      <c r="AF21" s="42">
        <v>4</v>
      </c>
      <c r="AG21" s="42">
        <v>2</v>
      </c>
      <c r="AH21" s="42">
        <v>4</v>
      </c>
      <c r="AI21" s="42">
        <v>2</v>
      </c>
      <c r="AJ21" s="42">
        <v>4</v>
      </c>
      <c r="AK21" s="42">
        <v>2</v>
      </c>
      <c r="AL21" s="42">
        <v>4</v>
      </c>
      <c r="AM21" s="42">
        <v>2</v>
      </c>
      <c r="AN21" s="42">
        <v>4</v>
      </c>
      <c r="AO21" s="42">
        <v>2</v>
      </c>
      <c r="AP21" s="42">
        <v>4</v>
      </c>
      <c r="AQ21" s="42">
        <v>2</v>
      </c>
      <c r="AR21" s="42">
        <v>4</v>
      </c>
      <c r="AS21" s="42">
        <v>2</v>
      </c>
      <c r="AT21" s="127"/>
      <c r="AU21" s="128"/>
      <c r="AV21" s="38" t="s">
        <v>23</v>
      </c>
      <c r="AW21" s="38" t="s">
        <v>23</v>
      </c>
      <c r="AX21" s="38" t="s">
        <v>23</v>
      </c>
      <c r="AY21" s="38" t="s">
        <v>23</v>
      </c>
      <c r="AZ21" s="38" t="s">
        <v>23</v>
      </c>
      <c r="BA21" s="38" t="s">
        <v>23</v>
      </c>
      <c r="BB21" s="38" t="s">
        <v>23</v>
      </c>
      <c r="BC21" s="38" t="s">
        <v>23</v>
      </c>
      <c r="BD21" s="38" t="s">
        <v>23</v>
      </c>
      <c r="BE21" s="41">
        <f t="shared" si="4"/>
        <v>114</v>
      </c>
    </row>
    <row r="22" spans="1:58" ht="18.75" customHeight="1" thickBot="1">
      <c r="A22" s="272"/>
      <c r="B22" s="262"/>
      <c r="C22" s="264"/>
      <c r="D22" s="61" t="s">
        <v>24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26"/>
      <c r="V22" s="40" t="s">
        <v>23</v>
      </c>
      <c r="W22" s="40" t="s">
        <v>23</v>
      </c>
      <c r="X22" s="46"/>
      <c r="Y22" s="46">
        <v>2</v>
      </c>
      <c r="Z22" s="46"/>
      <c r="AA22" s="46">
        <v>2</v>
      </c>
      <c r="AB22" s="46"/>
      <c r="AC22" s="46">
        <v>2</v>
      </c>
      <c r="AD22" s="46"/>
      <c r="AE22" s="46">
        <v>2</v>
      </c>
      <c r="AF22" s="46"/>
      <c r="AG22" s="46">
        <v>2</v>
      </c>
      <c r="AH22" s="46"/>
      <c r="AI22" s="46">
        <v>2</v>
      </c>
      <c r="AJ22" s="47"/>
      <c r="AK22" s="47">
        <v>2</v>
      </c>
      <c r="AL22" s="47"/>
      <c r="AM22" s="47">
        <v>2</v>
      </c>
      <c r="AN22" s="47"/>
      <c r="AO22" s="47">
        <v>2</v>
      </c>
      <c r="AP22" s="47"/>
      <c r="AQ22" s="46">
        <v>2</v>
      </c>
      <c r="AR22" s="46"/>
      <c r="AS22" s="46">
        <v>2</v>
      </c>
      <c r="AT22" s="129"/>
      <c r="AU22" s="128"/>
      <c r="AV22" s="38" t="s">
        <v>23</v>
      </c>
      <c r="AW22" s="38" t="s">
        <v>23</v>
      </c>
      <c r="AX22" s="38" t="s">
        <v>23</v>
      </c>
      <c r="AY22" s="38" t="s">
        <v>23</v>
      </c>
      <c r="AZ22" s="38" t="s">
        <v>23</v>
      </c>
      <c r="BA22" s="38" t="s">
        <v>23</v>
      </c>
      <c r="BB22" s="38" t="s">
        <v>23</v>
      </c>
      <c r="BC22" s="38" t="s">
        <v>23</v>
      </c>
      <c r="BD22" s="38" t="s">
        <v>23</v>
      </c>
      <c r="BE22" s="41">
        <f t="shared" si="4"/>
        <v>22</v>
      </c>
    </row>
    <row r="23" spans="1:58" ht="18.75" customHeight="1" thickBot="1">
      <c r="A23" s="272"/>
      <c r="B23" s="68" t="s">
        <v>31</v>
      </c>
      <c r="C23" s="199" t="s">
        <v>80</v>
      </c>
      <c r="D23" s="61" t="s">
        <v>22</v>
      </c>
      <c r="E23" s="41">
        <v>2</v>
      </c>
      <c r="F23" s="41">
        <v>4</v>
      </c>
      <c r="G23" s="41">
        <v>2</v>
      </c>
      <c r="H23" s="41">
        <v>4</v>
      </c>
      <c r="I23" s="41">
        <v>2</v>
      </c>
      <c r="J23" s="41">
        <v>4</v>
      </c>
      <c r="K23" s="41">
        <v>2</v>
      </c>
      <c r="L23" s="41">
        <v>4</v>
      </c>
      <c r="M23" s="41">
        <v>2</v>
      </c>
      <c r="N23" s="41">
        <v>4</v>
      </c>
      <c r="O23" s="41">
        <v>2</v>
      </c>
      <c r="P23" s="41">
        <v>4</v>
      </c>
      <c r="Q23" s="41">
        <v>2</v>
      </c>
      <c r="R23" s="41">
        <v>4</v>
      </c>
      <c r="S23" s="41">
        <v>2</v>
      </c>
      <c r="T23" s="42">
        <v>4</v>
      </c>
      <c r="U23" s="125"/>
      <c r="V23" s="40" t="s">
        <v>23</v>
      </c>
      <c r="W23" s="40" t="s">
        <v>23</v>
      </c>
      <c r="X23" s="42">
        <v>4</v>
      </c>
      <c r="Y23" s="42">
        <v>4</v>
      </c>
      <c r="Z23" s="43">
        <v>4</v>
      </c>
      <c r="AA23" s="43">
        <v>4</v>
      </c>
      <c r="AB23" s="43">
        <v>4</v>
      </c>
      <c r="AC23" s="43">
        <v>4</v>
      </c>
      <c r="AD23" s="43">
        <v>4</v>
      </c>
      <c r="AE23" s="43">
        <v>4</v>
      </c>
      <c r="AF23" s="43">
        <v>4</v>
      </c>
      <c r="AG23" s="43">
        <v>4</v>
      </c>
      <c r="AH23" s="43">
        <v>4</v>
      </c>
      <c r="AI23" s="43">
        <v>4</v>
      </c>
      <c r="AJ23" s="43">
        <v>4</v>
      </c>
      <c r="AK23" s="43">
        <v>4</v>
      </c>
      <c r="AL23" s="43">
        <v>4</v>
      </c>
      <c r="AM23" s="43">
        <v>4</v>
      </c>
      <c r="AN23" s="43">
        <v>4</v>
      </c>
      <c r="AO23" s="43">
        <v>4</v>
      </c>
      <c r="AP23" s="43">
        <v>4</v>
      </c>
      <c r="AQ23" s="43">
        <v>4</v>
      </c>
      <c r="AR23" s="43">
        <v>4</v>
      </c>
      <c r="AS23" s="41">
        <v>4</v>
      </c>
      <c r="AT23" s="127"/>
      <c r="AU23" s="128"/>
      <c r="AV23" s="38" t="s">
        <v>23</v>
      </c>
      <c r="AW23" s="38" t="s">
        <v>23</v>
      </c>
      <c r="AX23" s="38" t="s">
        <v>23</v>
      </c>
      <c r="AY23" s="38" t="s">
        <v>23</v>
      </c>
      <c r="AZ23" s="38" t="s">
        <v>23</v>
      </c>
      <c r="BA23" s="38" t="s">
        <v>23</v>
      </c>
      <c r="BB23" s="38" t="s">
        <v>23</v>
      </c>
      <c r="BC23" s="38" t="s">
        <v>23</v>
      </c>
      <c r="BD23" s="38" t="s">
        <v>23</v>
      </c>
      <c r="BE23" s="41">
        <f t="shared" si="4"/>
        <v>136</v>
      </c>
    </row>
    <row r="24" spans="1:58" ht="18.75" customHeight="1" thickBot="1">
      <c r="A24" s="272"/>
      <c r="B24" s="69" t="s">
        <v>32</v>
      </c>
      <c r="C24" s="199" t="s">
        <v>81</v>
      </c>
      <c r="D24" s="61" t="s">
        <v>22</v>
      </c>
      <c r="E24" s="42">
        <v>2</v>
      </c>
      <c r="F24" s="42">
        <v>4</v>
      </c>
      <c r="G24" s="42">
        <v>2</v>
      </c>
      <c r="H24" s="42">
        <v>4</v>
      </c>
      <c r="I24" s="42">
        <v>2</v>
      </c>
      <c r="J24" s="42">
        <v>4</v>
      </c>
      <c r="K24" s="42">
        <v>2</v>
      </c>
      <c r="L24" s="42">
        <v>4</v>
      </c>
      <c r="M24" s="42">
        <v>2</v>
      </c>
      <c r="N24" s="42">
        <v>4</v>
      </c>
      <c r="O24" s="42">
        <v>2</v>
      </c>
      <c r="P24" s="42">
        <v>4</v>
      </c>
      <c r="Q24" s="42">
        <v>2</v>
      </c>
      <c r="R24" s="42">
        <v>4</v>
      </c>
      <c r="S24" s="42">
        <v>2</v>
      </c>
      <c r="T24" s="42">
        <v>4</v>
      </c>
      <c r="U24" s="125"/>
      <c r="V24" s="40" t="s">
        <v>23</v>
      </c>
      <c r="W24" s="40" t="s">
        <v>23</v>
      </c>
      <c r="X24" s="44">
        <v>4</v>
      </c>
      <c r="Y24" s="44">
        <v>4</v>
      </c>
      <c r="Z24" s="44">
        <v>4</v>
      </c>
      <c r="AA24" s="44">
        <v>4</v>
      </c>
      <c r="AB24" s="44">
        <v>4</v>
      </c>
      <c r="AC24" s="44">
        <v>4</v>
      </c>
      <c r="AD24" s="44">
        <v>4</v>
      </c>
      <c r="AE24" s="44">
        <v>4</v>
      </c>
      <c r="AF24" s="44">
        <v>4</v>
      </c>
      <c r="AG24" s="44">
        <v>4</v>
      </c>
      <c r="AH24" s="44">
        <v>4</v>
      </c>
      <c r="AI24" s="44">
        <v>4</v>
      </c>
      <c r="AJ24" s="44">
        <v>4</v>
      </c>
      <c r="AK24" s="44">
        <v>4</v>
      </c>
      <c r="AL24" s="44">
        <v>4</v>
      </c>
      <c r="AM24" s="44">
        <v>4</v>
      </c>
      <c r="AN24" s="44">
        <v>4</v>
      </c>
      <c r="AO24" s="44">
        <v>4</v>
      </c>
      <c r="AP24" s="44">
        <v>4</v>
      </c>
      <c r="AQ24" s="44">
        <v>4</v>
      </c>
      <c r="AR24" s="44">
        <v>4</v>
      </c>
      <c r="AS24" s="44">
        <v>4</v>
      </c>
      <c r="AT24" s="129"/>
      <c r="AU24" s="128"/>
      <c r="AV24" s="38" t="s">
        <v>23</v>
      </c>
      <c r="AW24" s="38" t="s">
        <v>23</v>
      </c>
      <c r="AX24" s="38" t="s">
        <v>23</v>
      </c>
      <c r="AY24" s="38" t="s">
        <v>23</v>
      </c>
      <c r="AZ24" s="38" t="s">
        <v>23</v>
      </c>
      <c r="BA24" s="38" t="s">
        <v>23</v>
      </c>
      <c r="BB24" s="38" t="s">
        <v>23</v>
      </c>
      <c r="BC24" s="38" t="s">
        <v>23</v>
      </c>
      <c r="BD24" s="38" t="s">
        <v>23</v>
      </c>
      <c r="BE24" s="41">
        <f t="shared" si="4"/>
        <v>136</v>
      </c>
    </row>
    <row r="25" spans="1:58" ht="18.75" customHeight="1" thickBot="1">
      <c r="A25" s="272"/>
      <c r="B25" s="66" t="s">
        <v>82</v>
      </c>
      <c r="C25" s="199" t="s">
        <v>83</v>
      </c>
      <c r="D25" s="61" t="s">
        <v>22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125"/>
      <c r="V25" s="40" t="s">
        <v>23</v>
      </c>
      <c r="W25" s="40" t="s">
        <v>23</v>
      </c>
      <c r="X25" s="42">
        <v>4</v>
      </c>
      <c r="Y25" s="42">
        <v>6</v>
      </c>
      <c r="Z25" s="42">
        <v>4</v>
      </c>
      <c r="AA25" s="42">
        <v>6</v>
      </c>
      <c r="AB25" s="42">
        <v>4</v>
      </c>
      <c r="AC25" s="42">
        <v>6</v>
      </c>
      <c r="AD25" s="42">
        <v>4</v>
      </c>
      <c r="AE25" s="42">
        <v>6</v>
      </c>
      <c r="AF25" s="42">
        <v>4</v>
      </c>
      <c r="AG25" s="42">
        <v>6</v>
      </c>
      <c r="AH25" s="42">
        <v>4</v>
      </c>
      <c r="AI25" s="42">
        <v>6</v>
      </c>
      <c r="AJ25" s="42">
        <v>4</v>
      </c>
      <c r="AK25" s="42">
        <v>6</v>
      </c>
      <c r="AL25" s="42">
        <v>4</v>
      </c>
      <c r="AM25" s="42">
        <v>6</v>
      </c>
      <c r="AN25" s="42">
        <v>4</v>
      </c>
      <c r="AO25" s="42">
        <v>6</v>
      </c>
      <c r="AP25" s="42">
        <v>4</v>
      </c>
      <c r="AQ25" s="42">
        <v>6</v>
      </c>
      <c r="AR25" s="42">
        <v>4</v>
      </c>
      <c r="AS25" s="41">
        <v>6</v>
      </c>
      <c r="AT25" s="127"/>
      <c r="AU25" s="128"/>
      <c r="AV25" s="38" t="s">
        <v>23</v>
      </c>
      <c r="AW25" s="38" t="s">
        <v>23</v>
      </c>
      <c r="AX25" s="38" t="s">
        <v>23</v>
      </c>
      <c r="AY25" s="38" t="s">
        <v>23</v>
      </c>
      <c r="AZ25" s="38" t="s">
        <v>23</v>
      </c>
      <c r="BA25" s="38" t="s">
        <v>23</v>
      </c>
      <c r="BB25" s="38" t="s">
        <v>23</v>
      </c>
      <c r="BC25" s="38" t="s">
        <v>23</v>
      </c>
      <c r="BD25" s="38" t="s">
        <v>23</v>
      </c>
      <c r="BE25" s="41">
        <f t="shared" si="4"/>
        <v>110</v>
      </c>
    </row>
    <row r="26" spans="1:58" ht="22.5" customHeight="1" thickBot="1">
      <c r="A26" s="272"/>
      <c r="B26" s="68" t="s">
        <v>84</v>
      </c>
      <c r="C26" s="199" t="s">
        <v>85</v>
      </c>
      <c r="D26" s="62" t="s">
        <v>22</v>
      </c>
      <c r="E26" s="42">
        <v>8</v>
      </c>
      <c r="F26" s="42">
        <v>6</v>
      </c>
      <c r="G26" s="42">
        <v>8</v>
      </c>
      <c r="H26" s="42">
        <v>6</v>
      </c>
      <c r="I26" s="42">
        <v>8</v>
      </c>
      <c r="J26" s="42">
        <v>6</v>
      </c>
      <c r="K26" s="42">
        <v>8</v>
      </c>
      <c r="L26" s="42">
        <v>6</v>
      </c>
      <c r="M26" s="42">
        <v>8</v>
      </c>
      <c r="N26" s="42">
        <v>6</v>
      </c>
      <c r="O26" s="42">
        <v>8</v>
      </c>
      <c r="P26" s="42">
        <v>6</v>
      </c>
      <c r="Q26" s="42">
        <v>8</v>
      </c>
      <c r="R26" s="42">
        <v>6</v>
      </c>
      <c r="S26" s="42">
        <v>8</v>
      </c>
      <c r="T26" s="42">
        <v>6</v>
      </c>
      <c r="U26" s="125"/>
      <c r="V26" s="40" t="s">
        <v>23</v>
      </c>
      <c r="W26" s="40" t="s">
        <v>23</v>
      </c>
      <c r="X26" s="42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2"/>
      <c r="AR26" s="42"/>
      <c r="AS26" s="41"/>
      <c r="AT26" s="127"/>
      <c r="AU26" s="128"/>
      <c r="AV26" s="38" t="s">
        <v>23</v>
      </c>
      <c r="AW26" s="38" t="s">
        <v>23</v>
      </c>
      <c r="AX26" s="38" t="s">
        <v>23</v>
      </c>
      <c r="AY26" s="38" t="s">
        <v>23</v>
      </c>
      <c r="AZ26" s="38" t="s">
        <v>23</v>
      </c>
      <c r="BA26" s="38" t="s">
        <v>23</v>
      </c>
      <c r="BB26" s="38" t="s">
        <v>23</v>
      </c>
      <c r="BC26" s="38" t="s">
        <v>23</v>
      </c>
      <c r="BD26" s="38" t="s">
        <v>23</v>
      </c>
      <c r="BE26" s="41">
        <f t="shared" si="4"/>
        <v>112</v>
      </c>
    </row>
    <row r="27" spans="1:58" ht="18.75" customHeight="1" thickBot="1">
      <c r="A27" s="272"/>
      <c r="B27" s="70" t="s">
        <v>53</v>
      </c>
      <c r="C27" s="67" t="s">
        <v>86</v>
      </c>
      <c r="D27" s="62" t="s">
        <v>22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125"/>
      <c r="V27" s="40" t="s">
        <v>23</v>
      </c>
      <c r="W27" s="40" t="s">
        <v>23</v>
      </c>
      <c r="X27" s="42">
        <v>4</v>
      </c>
      <c r="Y27" s="42">
        <v>2</v>
      </c>
      <c r="Z27" s="43">
        <v>4</v>
      </c>
      <c r="AA27" s="43">
        <v>2</v>
      </c>
      <c r="AB27" s="43">
        <v>4</v>
      </c>
      <c r="AC27" s="43">
        <v>2</v>
      </c>
      <c r="AD27" s="43">
        <v>4</v>
      </c>
      <c r="AE27" s="43">
        <v>2</v>
      </c>
      <c r="AF27" s="43">
        <v>4</v>
      </c>
      <c r="AG27" s="43">
        <v>2</v>
      </c>
      <c r="AH27" s="43">
        <v>4</v>
      </c>
      <c r="AI27" s="43">
        <v>2</v>
      </c>
      <c r="AJ27" s="43">
        <v>4</v>
      </c>
      <c r="AK27" s="43">
        <v>2</v>
      </c>
      <c r="AL27" s="43">
        <v>4</v>
      </c>
      <c r="AM27" s="43">
        <v>2</v>
      </c>
      <c r="AN27" s="43">
        <v>4</v>
      </c>
      <c r="AO27" s="43">
        <v>2</v>
      </c>
      <c r="AP27" s="43">
        <v>4</v>
      </c>
      <c r="AQ27" s="42">
        <v>2</v>
      </c>
      <c r="AR27" s="42">
        <v>4</v>
      </c>
      <c r="AS27" s="41">
        <v>2</v>
      </c>
      <c r="AT27" s="127"/>
      <c r="AU27" s="128"/>
      <c r="AV27" s="38" t="s">
        <v>23</v>
      </c>
      <c r="AW27" s="38" t="s">
        <v>23</v>
      </c>
      <c r="AX27" s="38" t="s">
        <v>23</v>
      </c>
      <c r="AY27" s="38" t="s">
        <v>23</v>
      </c>
      <c r="AZ27" s="38" t="s">
        <v>23</v>
      </c>
      <c r="BA27" s="38" t="s">
        <v>23</v>
      </c>
      <c r="BB27" s="38" t="s">
        <v>23</v>
      </c>
      <c r="BC27" s="38" t="s">
        <v>23</v>
      </c>
      <c r="BD27" s="38" t="s">
        <v>23</v>
      </c>
      <c r="BE27" s="41">
        <f t="shared" si="4"/>
        <v>66</v>
      </c>
    </row>
    <row r="28" spans="1:58" ht="18.75" customHeight="1" thickBot="1">
      <c r="A28" s="272"/>
      <c r="B28" s="75" t="s">
        <v>33</v>
      </c>
      <c r="C28" s="75" t="s">
        <v>34</v>
      </c>
      <c r="D28" s="59" t="s">
        <v>22</v>
      </c>
      <c r="E28" s="37">
        <f>E29</f>
        <v>4</v>
      </c>
      <c r="F28" s="37">
        <f t="shared" ref="F28:AU29" si="13">F29</f>
        <v>6</v>
      </c>
      <c r="G28" s="37">
        <f t="shared" si="13"/>
        <v>4</v>
      </c>
      <c r="H28" s="37">
        <f t="shared" si="13"/>
        <v>6</v>
      </c>
      <c r="I28" s="37">
        <f t="shared" si="13"/>
        <v>4</v>
      </c>
      <c r="J28" s="37">
        <f t="shared" si="13"/>
        <v>6</v>
      </c>
      <c r="K28" s="37">
        <f t="shared" si="13"/>
        <v>4</v>
      </c>
      <c r="L28" s="37">
        <f t="shared" si="13"/>
        <v>6</v>
      </c>
      <c r="M28" s="37">
        <f t="shared" si="13"/>
        <v>4</v>
      </c>
      <c r="N28" s="37">
        <f t="shared" si="13"/>
        <v>6</v>
      </c>
      <c r="O28" s="37">
        <f t="shared" si="13"/>
        <v>4</v>
      </c>
      <c r="P28" s="37">
        <f t="shared" si="13"/>
        <v>6</v>
      </c>
      <c r="Q28" s="37">
        <f t="shared" si="13"/>
        <v>4</v>
      </c>
      <c r="R28" s="37">
        <f t="shared" si="13"/>
        <v>6</v>
      </c>
      <c r="S28" s="37">
        <f t="shared" si="13"/>
        <v>4</v>
      </c>
      <c r="T28" s="37">
        <f t="shared" si="13"/>
        <v>6</v>
      </c>
      <c r="U28" s="37">
        <f>U29</f>
        <v>0</v>
      </c>
      <c r="V28" s="40" t="s">
        <v>23</v>
      </c>
      <c r="W28" s="40" t="s">
        <v>23</v>
      </c>
      <c r="X28" s="37">
        <f t="shared" si="13"/>
        <v>8</v>
      </c>
      <c r="Y28" s="37">
        <f t="shared" si="13"/>
        <v>10</v>
      </c>
      <c r="Z28" s="37">
        <f t="shared" si="13"/>
        <v>8</v>
      </c>
      <c r="AA28" s="37">
        <f t="shared" si="13"/>
        <v>10</v>
      </c>
      <c r="AB28" s="37">
        <f t="shared" si="13"/>
        <v>8</v>
      </c>
      <c r="AC28" s="37">
        <f t="shared" si="13"/>
        <v>10</v>
      </c>
      <c r="AD28" s="37">
        <f t="shared" si="13"/>
        <v>8</v>
      </c>
      <c r="AE28" s="37">
        <f t="shared" si="13"/>
        <v>10</v>
      </c>
      <c r="AF28" s="37">
        <f t="shared" si="13"/>
        <v>8</v>
      </c>
      <c r="AG28" s="37">
        <f t="shared" si="13"/>
        <v>10</v>
      </c>
      <c r="AH28" s="37">
        <f t="shared" si="13"/>
        <v>8</v>
      </c>
      <c r="AI28" s="37">
        <f t="shared" si="13"/>
        <v>10</v>
      </c>
      <c r="AJ28" s="37">
        <f t="shared" si="13"/>
        <v>8</v>
      </c>
      <c r="AK28" s="37">
        <f t="shared" si="13"/>
        <v>10</v>
      </c>
      <c r="AL28" s="37">
        <f t="shared" si="13"/>
        <v>8</v>
      </c>
      <c r="AM28" s="37">
        <f t="shared" si="13"/>
        <v>10</v>
      </c>
      <c r="AN28" s="37">
        <f t="shared" si="13"/>
        <v>8</v>
      </c>
      <c r="AO28" s="37">
        <f t="shared" si="13"/>
        <v>10</v>
      </c>
      <c r="AP28" s="37">
        <f t="shared" si="13"/>
        <v>8</v>
      </c>
      <c r="AQ28" s="37">
        <f t="shared" si="13"/>
        <v>10</v>
      </c>
      <c r="AR28" s="37">
        <f t="shared" si="13"/>
        <v>8</v>
      </c>
      <c r="AS28" s="37">
        <f t="shared" si="13"/>
        <v>10</v>
      </c>
      <c r="AT28" s="37">
        <f>SUM(AT29:AT32)</f>
        <v>36</v>
      </c>
      <c r="AU28" s="37">
        <f t="shared" si="13"/>
        <v>0</v>
      </c>
      <c r="AV28" s="38" t="s">
        <v>23</v>
      </c>
      <c r="AW28" s="38" t="s">
        <v>23</v>
      </c>
      <c r="AX28" s="38" t="s">
        <v>23</v>
      </c>
      <c r="AY28" s="38" t="s">
        <v>23</v>
      </c>
      <c r="AZ28" s="38" t="s">
        <v>23</v>
      </c>
      <c r="BA28" s="38" t="s">
        <v>23</v>
      </c>
      <c r="BB28" s="38" t="s">
        <v>23</v>
      </c>
      <c r="BC28" s="38" t="s">
        <v>23</v>
      </c>
      <c r="BD28" s="38" t="s">
        <v>23</v>
      </c>
      <c r="BE28" s="41">
        <f t="shared" si="4"/>
        <v>314</v>
      </c>
    </row>
    <row r="29" spans="1:58" ht="36" customHeight="1" thickBot="1">
      <c r="A29" s="272"/>
      <c r="B29" s="74" t="s">
        <v>35</v>
      </c>
      <c r="C29" s="74" t="s">
        <v>93</v>
      </c>
      <c r="D29" s="64" t="s">
        <v>22</v>
      </c>
      <c r="E29" s="50">
        <f>E30</f>
        <v>4</v>
      </c>
      <c r="F29" s="50">
        <f t="shared" si="13"/>
        <v>6</v>
      </c>
      <c r="G29" s="50">
        <f t="shared" si="13"/>
        <v>4</v>
      </c>
      <c r="H29" s="50">
        <f t="shared" si="13"/>
        <v>6</v>
      </c>
      <c r="I29" s="50">
        <f t="shared" si="13"/>
        <v>4</v>
      </c>
      <c r="J29" s="50">
        <f t="shared" si="13"/>
        <v>6</v>
      </c>
      <c r="K29" s="50">
        <f t="shared" si="13"/>
        <v>4</v>
      </c>
      <c r="L29" s="50">
        <f t="shared" si="13"/>
        <v>6</v>
      </c>
      <c r="M29" s="50">
        <f t="shared" si="13"/>
        <v>4</v>
      </c>
      <c r="N29" s="50">
        <f t="shared" si="13"/>
        <v>6</v>
      </c>
      <c r="O29" s="50">
        <f t="shared" si="13"/>
        <v>4</v>
      </c>
      <c r="P29" s="50">
        <f t="shared" si="13"/>
        <v>6</v>
      </c>
      <c r="Q29" s="50">
        <f t="shared" si="13"/>
        <v>4</v>
      </c>
      <c r="R29" s="50">
        <f t="shared" si="13"/>
        <v>6</v>
      </c>
      <c r="S29" s="50">
        <f t="shared" si="13"/>
        <v>4</v>
      </c>
      <c r="T29" s="50">
        <f t="shared" si="13"/>
        <v>6</v>
      </c>
      <c r="U29" s="125"/>
      <c r="V29" s="40" t="s">
        <v>23</v>
      </c>
      <c r="W29" s="40" t="s">
        <v>23</v>
      </c>
      <c r="X29" s="50">
        <v>8</v>
      </c>
      <c r="Y29" s="50">
        <v>10</v>
      </c>
      <c r="Z29" s="50">
        <v>8</v>
      </c>
      <c r="AA29" s="50">
        <v>10</v>
      </c>
      <c r="AB29" s="50">
        <v>8</v>
      </c>
      <c r="AC29" s="50">
        <v>10</v>
      </c>
      <c r="AD29" s="50">
        <v>8</v>
      </c>
      <c r="AE29" s="50">
        <v>10</v>
      </c>
      <c r="AF29" s="50">
        <v>8</v>
      </c>
      <c r="AG29" s="50">
        <v>10</v>
      </c>
      <c r="AH29" s="50">
        <v>8</v>
      </c>
      <c r="AI29" s="50">
        <v>10</v>
      </c>
      <c r="AJ29" s="50">
        <v>8</v>
      </c>
      <c r="AK29" s="50">
        <v>10</v>
      </c>
      <c r="AL29" s="50">
        <v>8</v>
      </c>
      <c r="AM29" s="50">
        <v>10</v>
      </c>
      <c r="AN29" s="50">
        <v>8</v>
      </c>
      <c r="AO29" s="50">
        <v>10</v>
      </c>
      <c r="AP29" s="50">
        <v>8</v>
      </c>
      <c r="AQ29" s="50">
        <v>10</v>
      </c>
      <c r="AR29" s="50">
        <v>8</v>
      </c>
      <c r="AS29" s="50">
        <v>10</v>
      </c>
      <c r="AT29" s="50"/>
      <c r="AU29" s="125"/>
      <c r="AV29" s="38" t="s">
        <v>23</v>
      </c>
      <c r="AW29" s="38" t="s">
        <v>23</v>
      </c>
      <c r="AX29" s="38" t="s">
        <v>23</v>
      </c>
      <c r="AY29" s="38" t="s">
        <v>23</v>
      </c>
      <c r="AZ29" s="38" t="s">
        <v>23</v>
      </c>
      <c r="BA29" s="38" t="s">
        <v>23</v>
      </c>
      <c r="BB29" s="38" t="s">
        <v>23</v>
      </c>
      <c r="BC29" s="38" t="s">
        <v>23</v>
      </c>
      <c r="BD29" s="38" t="s">
        <v>23</v>
      </c>
      <c r="BE29" s="41">
        <f t="shared" si="4"/>
        <v>278</v>
      </c>
    </row>
    <row r="30" spans="1:58" s="35" customFormat="1" ht="40.5" customHeight="1" thickBot="1">
      <c r="A30" s="272"/>
      <c r="B30" s="71" t="s">
        <v>36</v>
      </c>
      <c r="C30" s="73" t="s">
        <v>94</v>
      </c>
      <c r="D30" s="65" t="s">
        <v>22</v>
      </c>
      <c r="E30" s="42">
        <v>4</v>
      </c>
      <c r="F30" s="42">
        <v>6</v>
      </c>
      <c r="G30" s="42">
        <v>4</v>
      </c>
      <c r="H30" s="42">
        <v>6</v>
      </c>
      <c r="I30" s="42">
        <v>4</v>
      </c>
      <c r="J30" s="42">
        <v>6</v>
      </c>
      <c r="K30" s="42">
        <v>4</v>
      </c>
      <c r="L30" s="42">
        <v>6</v>
      </c>
      <c r="M30" s="42">
        <v>4</v>
      </c>
      <c r="N30" s="42">
        <v>6</v>
      </c>
      <c r="O30" s="42">
        <v>4</v>
      </c>
      <c r="P30" s="42">
        <v>6</v>
      </c>
      <c r="Q30" s="42">
        <v>4</v>
      </c>
      <c r="R30" s="42">
        <v>6</v>
      </c>
      <c r="S30" s="42">
        <v>4</v>
      </c>
      <c r="T30" s="42">
        <v>6</v>
      </c>
      <c r="U30" s="125"/>
      <c r="V30" s="40" t="s">
        <v>23</v>
      </c>
      <c r="W30" s="40" t="s">
        <v>23</v>
      </c>
      <c r="X30" s="42">
        <v>6</v>
      </c>
      <c r="Y30" s="42">
        <v>4</v>
      </c>
      <c r="Z30" s="43">
        <v>6</v>
      </c>
      <c r="AA30" s="43">
        <v>4</v>
      </c>
      <c r="AB30" s="43">
        <v>6</v>
      </c>
      <c r="AC30" s="43">
        <v>4</v>
      </c>
      <c r="AD30" s="43">
        <v>6</v>
      </c>
      <c r="AE30" s="43">
        <v>4</v>
      </c>
      <c r="AF30" s="43">
        <v>6</v>
      </c>
      <c r="AG30" s="43">
        <v>4</v>
      </c>
      <c r="AH30" s="43">
        <v>6</v>
      </c>
      <c r="AI30" s="43">
        <v>4</v>
      </c>
      <c r="AJ30" s="43">
        <v>6</v>
      </c>
      <c r="AK30" s="43">
        <v>4</v>
      </c>
      <c r="AL30" s="43">
        <v>6</v>
      </c>
      <c r="AM30" s="43">
        <v>4</v>
      </c>
      <c r="AN30" s="43">
        <v>6</v>
      </c>
      <c r="AO30" s="43">
        <v>4</v>
      </c>
      <c r="AP30" s="43">
        <v>6</v>
      </c>
      <c r="AQ30" s="42">
        <v>4</v>
      </c>
      <c r="AR30" s="42">
        <v>6</v>
      </c>
      <c r="AS30" s="41">
        <v>4</v>
      </c>
      <c r="AT30" s="127"/>
      <c r="AU30" s="125"/>
      <c r="AV30" s="38" t="s">
        <v>23</v>
      </c>
      <c r="AW30" s="38" t="s">
        <v>23</v>
      </c>
      <c r="AX30" s="38" t="s">
        <v>23</v>
      </c>
      <c r="AY30" s="38" t="s">
        <v>23</v>
      </c>
      <c r="AZ30" s="38" t="s">
        <v>23</v>
      </c>
      <c r="BA30" s="38" t="s">
        <v>23</v>
      </c>
      <c r="BB30" s="38" t="s">
        <v>23</v>
      </c>
      <c r="BC30" s="38" t="s">
        <v>23</v>
      </c>
      <c r="BD30" s="38" t="s">
        <v>23</v>
      </c>
      <c r="BE30" s="41">
        <f t="shared" si="4"/>
        <v>190</v>
      </c>
      <c r="BF30" s="34"/>
    </row>
    <row r="31" spans="1:58" s="35" customFormat="1" ht="32.25" customHeight="1" thickBot="1">
      <c r="A31" s="272"/>
      <c r="B31" s="71" t="s">
        <v>87</v>
      </c>
      <c r="C31" s="71" t="s">
        <v>95</v>
      </c>
      <c r="D31" s="65" t="s">
        <v>22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125"/>
      <c r="V31" s="40" t="s">
        <v>23</v>
      </c>
      <c r="W31" s="40" t="s">
        <v>23</v>
      </c>
      <c r="X31" s="42">
        <v>4</v>
      </c>
      <c r="Y31" s="42">
        <v>4</v>
      </c>
      <c r="Z31" s="43">
        <v>4</v>
      </c>
      <c r="AA31" s="43">
        <v>4</v>
      </c>
      <c r="AB31" s="43">
        <v>4</v>
      </c>
      <c r="AC31" s="43">
        <v>4</v>
      </c>
      <c r="AD31" s="43">
        <v>4</v>
      </c>
      <c r="AE31" s="43">
        <v>4</v>
      </c>
      <c r="AF31" s="43">
        <v>4</v>
      </c>
      <c r="AG31" s="43">
        <v>4</v>
      </c>
      <c r="AH31" s="43">
        <v>4</v>
      </c>
      <c r="AI31" s="43">
        <v>4</v>
      </c>
      <c r="AJ31" s="43">
        <v>4</v>
      </c>
      <c r="AK31" s="43">
        <v>4</v>
      </c>
      <c r="AL31" s="43">
        <v>4</v>
      </c>
      <c r="AM31" s="43">
        <v>4</v>
      </c>
      <c r="AN31" s="43">
        <v>4</v>
      </c>
      <c r="AO31" s="43">
        <v>4</v>
      </c>
      <c r="AP31" s="43">
        <v>4</v>
      </c>
      <c r="AQ31" s="42">
        <v>4</v>
      </c>
      <c r="AR31" s="42">
        <v>4</v>
      </c>
      <c r="AS31" s="41">
        <v>4</v>
      </c>
      <c r="AT31" s="127"/>
      <c r="AU31" s="125"/>
      <c r="AV31" s="38" t="s">
        <v>23</v>
      </c>
      <c r="AW31" s="38" t="s">
        <v>23</v>
      </c>
      <c r="AX31" s="38" t="s">
        <v>23</v>
      </c>
      <c r="AY31" s="38" t="s">
        <v>23</v>
      </c>
      <c r="AZ31" s="38" t="s">
        <v>23</v>
      </c>
      <c r="BA31" s="38" t="s">
        <v>23</v>
      </c>
      <c r="BB31" s="38" t="s">
        <v>23</v>
      </c>
      <c r="BC31" s="38" t="s">
        <v>23</v>
      </c>
      <c r="BD31" s="38" t="s">
        <v>23</v>
      </c>
      <c r="BE31" s="41">
        <f t="shared" si="4"/>
        <v>88</v>
      </c>
      <c r="BF31" s="34"/>
    </row>
    <row r="32" spans="1:58" ht="18.75" customHeight="1" thickBot="1">
      <c r="A32" s="272"/>
      <c r="B32" s="72" t="s">
        <v>88</v>
      </c>
      <c r="C32" s="78" t="s">
        <v>37</v>
      </c>
      <c r="D32" s="65" t="s">
        <v>22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25"/>
      <c r="V32" s="40" t="s">
        <v>23</v>
      </c>
      <c r="W32" s="40" t="s">
        <v>23</v>
      </c>
      <c r="X32" s="46"/>
      <c r="Y32" s="46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6"/>
      <c r="AR32" s="46"/>
      <c r="AS32" s="44"/>
      <c r="AT32" s="129">
        <v>36</v>
      </c>
      <c r="AU32" s="128"/>
      <c r="AV32" s="38" t="s">
        <v>23</v>
      </c>
      <c r="AW32" s="38" t="s">
        <v>23</v>
      </c>
      <c r="AX32" s="38" t="s">
        <v>23</v>
      </c>
      <c r="AY32" s="38" t="s">
        <v>23</v>
      </c>
      <c r="AZ32" s="38" t="s">
        <v>23</v>
      </c>
      <c r="BA32" s="38" t="s">
        <v>23</v>
      </c>
      <c r="BB32" s="38" t="s">
        <v>23</v>
      </c>
      <c r="BC32" s="38" t="s">
        <v>23</v>
      </c>
      <c r="BD32" s="38" t="s">
        <v>23</v>
      </c>
      <c r="BE32" s="41">
        <f t="shared" si="4"/>
        <v>36</v>
      </c>
    </row>
    <row r="33" spans="1:57">
      <c r="A33" s="272"/>
      <c r="B33" s="265" t="s">
        <v>38</v>
      </c>
      <c r="C33" s="266"/>
      <c r="D33" s="267"/>
      <c r="E33" s="253">
        <f>E7+E8+E13+E14+E19+E20+E28</f>
        <v>36</v>
      </c>
      <c r="F33" s="253">
        <f t="shared" ref="F33:T33" si="14">F7+F8+F13+F14+F19+F20+F28</f>
        <v>36</v>
      </c>
      <c r="G33" s="253">
        <f t="shared" si="14"/>
        <v>36</v>
      </c>
      <c r="H33" s="253">
        <f t="shared" si="14"/>
        <v>36</v>
      </c>
      <c r="I33" s="253">
        <f t="shared" si="14"/>
        <v>36</v>
      </c>
      <c r="J33" s="253">
        <f t="shared" si="14"/>
        <v>36</v>
      </c>
      <c r="K33" s="253">
        <f t="shared" si="14"/>
        <v>36</v>
      </c>
      <c r="L33" s="253">
        <f t="shared" si="14"/>
        <v>36</v>
      </c>
      <c r="M33" s="253">
        <f t="shared" si="14"/>
        <v>36</v>
      </c>
      <c r="N33" s="253">
        <f t="shared" si="14"/>
        <v>36</v>
      </c>
      <c r="O33" s="253">
        <f t="shared" si="14"/>
        <v>36</v>
      </c>
      <c r="P33" s="253">
        <f t="shared" si="14"/>
        <v>36</v>
      </c>
      <c r="Q33" s="253">
        <f t="shared" si="14"/>
        <v>36</v>
      </c>
      <c r="R33" s="253">
        <f t="shared" si="14"/>
        <v>36</v>
      </c>
      <c r="S33" s="253">
        <f t="shared" si="14"/>
        <v>36</v>
      </c>
      <c r="T33" s="253">
        <f t="shared" si="14"/>
        <v>36</v>
      </c>
      <c r="U33" s="253">
        <f t="shared" ref="U33" si="15">U7+U13+U19+U28</f>
        <v>0</v>
      </c>
      <c r="V33" s="253" t="s">
        <v>23</v>
      </c>
      <c r="W33" s="253" t="s">
        <v>23</v>
      </c>
      <c r="X33" s="253">
        <f>X7+X8+X13+X14+X19+X20+X28</f>
        <v>36</v>
      </c>
      <c r="Y33" s="253">
        <f t="shared" ref="Y33:AT33" si="16">Y7+Y8+Y13+Y14+Y19+Y20+Y28</f>
        <v>36</v>
      </c>
      <c r="Z33" s="253">
        <f t="shared" si="16"/>
        <v>36</v>
      </c>
      <c r="AA33" s="253">
        <f t="shared" si="16"/>
        <v>36</v>
      </c>
      <c r="AB33" s="253">
        <f t="shared" si="16"/>
        <v>36</v>
      </c>
      <c r="AC33" s="253">
        <f t="shared" si="16"/>
        <v>36</v>
      </c>
      <c r="AD33" s="253">
        <f t="shared" si="16"/>
        <v>36</v>
      </c>
      <c r="AE33" s="253">
        <f t="shared" si="16"/>
        <v>36</v>
      </c>
      <c r="AF33" s="253">
        <f t="shared" si="16"/>
        <v>36</v>
      </c>
      <c r="AG33" s="253">
        <f t="shared" si="16"/>
        <v>36</v>
      </c>
      <c r="AH33" s="253">
        <f t="shared" si="16"/>
        <v>36</v>
      </c>
      <c r="AI33" s="253">
        <f t="shared" si="16"/>
        <v>36</v>
      </c>
      <c r="AJ33" s="253">
        <f t="shared" si="16"/>
        <v>36</v>
      </c>
      <c r="AK33" s="253">
        <f t="shared" si="16"/>
        <v>36</v>
      </c>
      <c r="AL33" s="253">
        <f t="shared" si="16"/>
        <v>36</v>
      </c>
      <c r="AM33" s="253">
        <f t="shared" si="16"/>
        <v>36</v>
      </c>
      <c r="AN33" s="253">
        <f t="shared" si="16"/>
        <v>36</v>
      </c>
      <c r="AO33" s="253">
        <f t="shared" si="16"/>
        <v>36</v>
      </c>
      <c r="AP33" s="253">
        <f t="shared" si="16"/>
        <v>36</v>
      </c>
      <c r="AQ33" s="253">
        <f t="shared" si="16"/>
        <v>36</v>
      </c>
      <c r="AR33" s="253">
        <f t="shared" si="16"/>
        <v>36</v>
      </c>
      <c r="AS33" s="253">
        <f t="shared" si="16"/>
        <v>36</v>
      </c>
      <c r="AT33" s="253">
        <f t="shared" si="16"/>
        <v>36</v>
      </c>
      <c r="AU33" s="253">
        <f t="shared" ref="AU33" si="17">AU7+AU13+AU19+AU28</f>
        <v>0</v>
      </c>
      <c r="AV33" s="255" t="s">
        <v>23</v>
      </c>
      <c r="AW33" s="255" t="s">
        <v>23</v>
      </c>
      <c r="AX33" s="255" t="s">
        <v>23</v>
      </c>
      <c r="AY33" s="255" t="s">
        <v>23</v>
      </c>
      <c r="AZ33" s="255" t="s">
        <v>23</v>
      </c>
      <c r="BA33" s="255" t="s">
        <v>23</v>
      </c>
      <c r="BB33" s="255" t="s">
        <v>23</v>
      </c>
      <c r="BC33" s="255" t="s">
        <v>23</v>
      </c>
      <c r="BD33" s="255" t="s">
        <v>23</v>
      </c>
      <c r="BE33" s="257">
        <f>BE7+BE13+BE19+BE28</f>
        <v>1344</v>
      </c>
    </row>
    <row r="34" spans="1:57" ht="16.5" thickBot="1">
      <c r="A34" s="272"/>
      <c r="B34" s="268" t="s">
        <v>39</v>
      </c>
      <c r="C34" s="269"/>
      <c r="D34" s="270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6"/>
      <c r="AW34" s="256"/>
      <c r="AX34" s="256"/>
      <c r="AY34" s="256"/>
      <c r="AZ34" s="256"/>
      <c r="BA34" s="256"/>
      <c r="BB34" s="256"/>
      <c r="BC34" s="256"/>
      <c r="BD34" s="256"/>
      <c r="BE34" s="258"/>
    </row>
    <row r="35" spans="1:57" ht="18.75" customHeight="1" thickBot="1">
      <c r="A35" s="272"/>
      <c r="B35" s="285" t="s">
        <v>40</v>
      </c>
      <c r="C35" s="286"/>
      <c r="D35" s="287"/>
      <c r="E35" s="37">
        <f>E8+E14+E20</f>
        <v>2</v>
      </c>
      <c r="F35" s="37">
        <f t="shared" ref="F35:U35" si="18">F8+F14+F20</f>
        <v>0</v>
      </c>
      <c r="G35" s="37">
        <f t="shared" si="18"/>
        <v>2</v>
      </c>
      <c r="H35" s="37">
        <f t="shared" si="18"/>
        <v>0</v>
      </c>
      <c r="I35" s="37">
        <f t="shared" si="18"/>
        <v>2</v>
      </c>
      <c r="J35" s="37">
        <f t="shared" si="18"/>
        <v>0</v>
      </c>
      <c r="K35" s="37">
        <f t="shared" si="18"/>
        <v>2</v>
      </c>
      <c r="L35" s="37">
        <f t="shared" si="18"/>
        <v>0</v>
      </c>
      <c r="M35" s="37">
        <f t="shared" si="18"/>
        <v>2</v>
      </c>
      <c r="N35" s="37">
        <f t="shared" si="18"/>
        <v>0</v>
      </c>
      <c r="O35" s="37">
        <f t="shared" si="18"/>
        <v>2</v>
      </c>
      <c r="P35" s="37">
        <f t="shared" si="18"/>
        <v>0</v>
      </c>
      <c r="Q35" s="37">
        <f t="shared" si="18"/>
        <v>2</v>
      </c>
      <c r="R35" s="37">
        <f t="shared" si="18"/>
        <v>0</v>
      </c>
      <c r="S35" s="37">
        <f t="shared" si="18"/>
        <v>2</v>
      </c>
      <c r="T35" s="37">
        <f t="shared" si="18"/>
        <v>0</v>
      </c>
      <c r="U35" s="37">
        <f t="shared" si="18"/>
        <v>0</v>
      </c>
      <c r="V35" s="54" t="s">
        <v>23</v>
      </c>
      <c r="W35" s="54" t="s">
        <v>23</v>
      </c>
      <c r="X35" s="37">
        <f>X8+X14+X20</f>
        <v>2</v>
      </c>
      <c r="Y35" s="37">
        <f t="shared" ref="Y35:AU35" si="19">Y8+Y14+Y20</f>
        <v>2</v>
      </c>
      <c r="Z35" s="37">
        <f t="shared" si="19"/>
        <v>2</v>
      </c>
      <c r="AA35" s="37">
        <f t="shared" si="19"/>
        <v>2</v>
      </c>
      <c r="AB35" s="37">
        <f t="shared" si="19"/>
        <v>2</v>
      </c>
      <c r="AC35" s="37">
        <f t="shared" si="19"/>
        <v>2</v>
      </c>
      <c r="AD35" s="37">
        <f t="shared" si="19"/>
        <v>2</v>
      </c>
      <c r="AE35" s="37">
        <f t="shared" si="19"/>
        <v>2</v>
      </c>
      <c r="AF35" s="37">
        <f t="shared" si="19"/>
        <v>2</v>
      </c>
      <c r="AG35" s="37">
        <f t="shared" si="19"/>
        <v>2</v>
      </c>
      <c r="AH35" s="37">
        <f t="shared" si="19"/>
        <v>2</v>
      </c>
      <c r="AI35" s="37">
        <f t="shared" si="19"/>
        <v>2</v>
      </c>
      <c r="AJ35" s="37">
        <f t="shared" si="19"/>
        <v>2</v>
      </c>
      <c r="AK35" s="37">
        <f t="shared" si="19"/>
        <v>2</v>
      </c>
      <c r="AL35" s="37">
        <f t="shared" si="19"/>
        <v>2</v>
      </c>
      <c r="AM35" s="37">
        <f t="shared" si="19"/>
        <v>2</v>
      </c>
      <c r="AN35" s="37">
        <f t="shared" si="19"/>
        <v>2</v>
      </c>
      <c r="AO35" s="37">
        <f t="shared" si="19"/>
        <v>2</v>
      </c>
      <c r="AP35" s="37">
        <f t="shared" si="19"/>
        <v>2</v>
      </c>
      <c r="AQ35" s="37">
        <f t="shared" si="19"/>
        <v>2</v>
      </c>
      <c r="AR35" s="37">
        <f t="shared" si="19"/>
        <v>2</v>
      </c>
      <c r="AS35" s="37">
        <f t="shared" si="19"/>
        <v>2</v>
      </c>
      <c r="AT35" s="37">
        <f t="shared" si="19"/>
        <v>0</v>
      </c>
      <c r="AU35" s="37">
        <f t="shared" si="19"/>
        <v>0</v>
      </c>
      <c r="AV35" s="38" t="s">
        <v>23</v>
      </c>
      <c r="AW35" s="38" t="s">
        <v>23</v>
      </c>
      <c r="AX35" s="38" t="s">
        <v>23</v>
      </c>
      <c r="AY35" s="38" t="s">
        <v>23</v>
      </c>
      <c r="AZ35" s="38" t="s">
        <v>23</v>
      </c>
      <c r="BA35" s="38" t="s">
        <v>23</v>
      </c>
      <c r="BB35" s="38" t="s">
        <v>23</v>
      </c>
      <c r="BC35" s="38" t="s">
        <v>23</v>
      </c>
      <c r="BD35" s="38" t="s">
        <v>23</v>
      </c>
      <c r="BE35" s="51">
        <f>BE14+BE8+BE20</f>
        <v>60</v>
      </c>
    </row>
    <row r="36" spans="1:57" ht="16.5" thickBot="1">
      <c r="A36" s="272"/>
      <c r="B36" s="285" t="s">
        <v>41</v>
      </c>
      <c r="C36" s="286"/>
      <c r="D36" s="28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54" t="s">
        <v>23</v>
      </c>
      <c r="W36" s="54" t="s">
        <v>23</v>
      </c>
      <c r="X36" s="37"/>
      <c r="Y36" s="37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37"/>
      <c r="AR36" s="37"/>
      <c r="AS36" s="37"/>
      <c r="AT36" s="37"/>
      <c r="AU36" s="37"/>
      <c r="AV36" s="38" t="s">
        <v>23</v>
      </c>
      <c r="AW36" s="38" t="s">
        <v>23</v>
      </c>
      <c r="AX36" s="38" t="s">
        <v>23</v>
      </c>
      <c r="AY36" s="38" t="s">
        <v>23</v>
      </c>
      <c r="AZ36" s="38" t="s">
        <v>23</v>
      </c>
      <c r="BA36" s="38" t="s">
        <v>23</v>
      </c>
      <c r="BB36" s="38" t="s">
        <v>23</v>
      </c>
      <c r="BC36" s="38" t="s">
        <v>23</v>
      </c>
      <c r="BD36" s="38" t="s">
        <v>23</v>
      </c>
      <c r="BE36" s="51">
        <v>48</v>
      </c>
    </row>
    <row r="37" spans="1:57" ht="21" customHeight="1" thickBot="1">
      <c r="A37" s="273"/>
      <c r="B37" s="285" t="s">
        <v>42</v>
      </c>
      <c r="C37" s="286"/>
      <c r="D37" s="287"/>
      <c r="E37" s="53">
        <f>E33+E35+E36</f>
        <v>38</v>
      </c>
      <c r="F37" s="53">
        <f>F33+F35+F36</f>
        <v>36</v>
      </c>
      <c r="G37" s="53">
        <f>G33+G35+G36</f>
        <v>38</v>
      </c>
      <c r="H37" s="53">
        <f>H33+H35+H36</f>
        <v>36</v>
      </c>
      <c r="I37" s="53">
        <f>I33+I35+I36</f>
        <v>38</v>
      </c>
      <c r="J37" s="53">
        <f t="shared" ref="J37:AU37" si="20">J33+J35+J36</f>
        <v>36</v>
      </c>
      <c r="K37" s="53">
        <f t="shared" si="20"/>
        <v>38</v>
      </c>
      <c r="L37" s="53">
        <f t="shared" si="20"/>
        <v>36</v>
      </c>
      <c r="M37" s="53">
        <f t="shared" si="20"/>
        <v>38</v>
      </c>
      <c r="N37" s="53">
        <f t="shared" si="20"/>
        <v>36</v>
      </c>
      <c r="O37" s="53">
        <f t="shared" si="20"/>
        <v>38</v>
      </c>
      <c r="P37" s="53">
        <f t="shared" si="20"/>
        <v>36</v>
      </c>
      <c r="Q37" s="53">
        <f t="shared" si="20"/>
        <v>38</v>
      </c>
      <c r="R37" s="53">
        <f t="shared" si="20"/>
        <v>36</v>
      </c>
      <c r="S37" s="53">
        <f t="shared" si="20"/>
        <v>38</v>
      </c>
      <c r="T37" s="53">
        <f t="shared" si="20"/>
        <v>36</v>
      </c>
      <c r="U37" s="53">
        <f>U33+U35+U36</f>
        <v>0</v>
      </c>
      <c r="V37" s="54" t="s">
        <v>23</v>
      </c>
      <c r="W37" s="54" t="s">
        <v>23</v>
      </c>
      <c r="X37" s="53">
        <f t="shared" si="20"/>
        <v>38</v>
      </c>
      <c r="Y37" s="53">
        <f t="shared" si="20"/>
        <v>38</v>
      </c>
      <c r="Z37" s="55">
        <f t="shared" si="20"/>
        <v>38</v>
      </c>
      <c r="AA37" s="55">
        <f t="shared" si="20"/>
        <v>38</v>
      </c>
      <c r="AB37" s="55">
        <f t="shared" si="20"/>
        <v>38</v>
      </c>
      <c r="AC37" s="55">
        <f t="shared" si="20"/>
        <v>38</v>
      </c>
      <c r="AD37" s="55">
        <f t="shared" si="20"/>
        <v>38</v>
      </c>
      <c r="AE37" s="55">
        <f t="shared" si="20"/>
        <v>38</v>
      </c>
      <c r="AF37" s="55">
        <f t="shared" si="20"/>
        <v>38</v>
      </c>
      <c r="AG37" s="55">
        <f t="shared" si="20"/>
        <v>38</v>
      </c>
      <c r="AH37" s="55">
        <f t="shared" si="20"/>
        <v>38</v>
      </c>
      <c r="AI37" s="55">
        <f t="shared" si="20"/>
        <v>38</v>
      </c>
      <c r="AJ37" s="55">
        <f t="shared" si="20"/>
        <v>38</v>
      </c>
      <c r="AK37" s="55">
        <f t="shared" si="20"/>
        <v>38</v>
      </c>
      <c r="AL37" s="55">
        <f t="shared" si="20"/>
        <v>38</v>
      </c>
      <c r="AM37" s="55">
        <f t="shared" si="20"/>
        <v>38</v>
      </c>
      <c r="AN37" s="55">
        <f t="shared" si="20"/>
        <v>38</v>
      </c>
      <c r="AO37" s="55">
        <f t="shared" si="20"/>
        <v>38</v>
      </c>
      <c r="AP37" s="55">
        <f t="shared" si="20"/>
        <v>38</v>
      </c>
      <c r="AQ37" s="53">
        <f t="shared" si="20"/>
        <v>38</v>
      </c>
      <c r="AR37" s="53">
        <f t="shared" si="20"/>
        <v>38</v>
      </c>
      <c r="AS37" s="53">
        <f t="shared" si="20"/>
        <v>38</v>
      </c>
      <c r="AT37" s="53">
        <f t="shared" si="20"/>
        <v>36</v>
      </c>
      <c r="AU37" s="53">
        <f t="shared" si="20"/>
        <v>0</v>
      </c>
      <c r="AV37" s="56" t="s">
        <v>23</v>
      </c>
      <c r="AW37" s="56" t="s">
        <v>23</v>
      </c>
      <c r="AX37" s="56" t="s">
        <v>23</v>
      </c>
      <c r="AY37" s="56" t="s">
        <v>23</v>
      </c>
      <c r="AZ37" s="56" t="s">
        <v>23</v>
      </c>
      <c r="BA37" s="56" t="s">
        <v>23</v>
      </c>
      <c r="BB37" s="56" t="s">
        <v>23</v>
      </c>
      <c r="BC37" s="56" t="s">
        <v>23</v>
      </c>
      <c r="BD37" s="56" t="s">
        <v>23</v>
      </c>
      <c r="BE37" s="52">
        <f>BE33+BE35+BE36</f>
        <v>1452</v>
      </c>
    </row>
  </sheetData>
  <mergeCells count="91">
    <mergeCell ref="A1:BE1"/>
    <mergeCell ref="A2:A4"/>
    <mergeCell ref="B2:B4"/>
    <mergeCell ref="C2:C4"/>
    <mergeCell ref="D2:D4"/>
    <mergeCell ref="BE2:BE6"/>
    <mergeCell ref="E3:BD3"/>
    <mergeCell ref="A5:BD5"/>
    <mergeCell ref="AJ2:AL2"/>
    <mergeCell ref="S2:U2"/>
    <mergeCell ref="W2:Z2"/>
    <mergeCell ref="AS2:AU2"/>
    <mergeCell ref="BA2:BD2"/>
    <mergeCell ref="E2:H2"/>
    <mergeCell ref="J2:L2"/>
    <mergeCell ref="N2:Q2"/>
    <mergeCell ref="A7:A37"/>
    <mergeCell ref="B7:B8"/>
    <mergeCell ref="C7:C8"/>
    <mergeCell ref="B9:B10"/>
    <mergeCell ref="C9:C10"/>
    <mergeCell ref="B13:B14"/>
    <mergeCell ref="C13:C14"/>
    <mergeCell ref="B16:B17"/>
    <mergeCell ref="C16:C17"/>
    <mergeCell ref="B19:B20"/>
    <mergeCell ref="B35:D35"/>
    <mergeCell ref="B36:D36"/>
    <mergeCell ref="B37:D37"/>
    <mergeCell ref="K33:K34"/>
    <mergeCell ref="C19:C20"/>
    <mergeCell ref="B21:B22"/>
    <mergeCell ref="C21:C22"/>
    <mergeCell ref="B33:D33"/>
    <mergeCell ref="E33:E34"/>
    <mergeCell ref="F33:F34"/>
    <mergeCell ref="G33:G34"/>
    <mergeCell ref="H33:H34"/>
    <mergeCell ref="I33:I34"/>
    <mergeCell ref="B34:D34"/>
    <mergeCell ref="J33:J34"/>
    <mergeCell ref="W33:W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BB33:BB34"/>
    <mergeCell ref="BC33:BC34"/>
    <mergeCell ref="BA33:BA34"/>
    <mergeCell ref="X33:X34"/>
    <mergeCell ref="Y33:Y34"/>
    <mergeCell ref="Z33:Z34"/>
    <mergeCell ref="AA33:AA34"/>
    <mergeCell ref="AO33:AO34"/>
    <mergeCell ref="AL33:AL34"/>
    <mergeCell ref="AM33:AM34"/>
    <mergeCell ref="AB33:AB34"/>
    <mergeCell ref="AC33:AC34"/>
    <mergeCell ref="AD33:AD34"/>
    <mergeCell ref="AE33:AE34"/>
    <mergeCell ref="AH33:AH34"/>
    <mergeCell ref="AI33:AI34"/>
    <mergeCell ref="AJ33:AJ34"/>
    <mergeCell ref="AK33:AK34"/>
    <mergeCell ref="AA2:AD2"/>
    <mergeCell ref="AW2:AZ2"/>
    <mergeCell ref="AE2:AH2"/>
    <mergeCell ref="AN2:AQ2"/>
    <mergeCell ref="AN33:AN34"/>
    <mergeCell ref="AF33:AF34"/>
    <mergeCell ref="AG33:AG34"/>
    <mergeCell ref="AP33:AP34"/>
    <mergeCell ref="AQ33:AQ34"/>
    <mergeCell ref="AR33:AR34"/>
    <mergeCell ref="AS33:AS34"/>
    <mergeCell ref="AZ33:AZ34"/>
  </mergeCells>
  <hyperlinks>
    <hyperlink ref="BE2" location="_ftn1" display="_ftn1"/>
  </hyperlinks>
  <pageMargins left="0" right="0" top="0" bottom="0" header="0" footer="0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60" zoomScaleNormal="60" workbookViewId="0">
      <selection activeCell="AU2" sqref="E2:AU2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7" width="5.42578125" style="33" customWidth="1"/>
    <col min="48" max="56" width="3" style="33" customWidth="1"/>
    <col min="57" max="57" width="13.28515625" style="58" customWidth="1"/>
    <col min="58" max="58" width="12" style="32" customWidth="1"/>
    <col min="59" max="16384" width="9.140625" style="33"/>
  </cols>
  <sheetData>
    <row r="1" spans="1:58" ht="83.25" customHeight="1" thickBot="1">
      <c r="A1" s="212" t="s">
        <v>181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4"/>
    </row>
    <row r="2" spans="1:58" ht="91.5" customHeight="1" thickBot="1">
      <c r="A2" s="215" t="s">
        <v>0</v>
      </c>
      <c r="B2" s="215" t="s">
        <v>1</v>
      </c>
      <c r="C2" s="215" t="s">
        <v>2</v>
      </c>
      <c r="D2" s="215" t="s">
        <v>3</v>
      </c>
      <c r="E2" s="250" t="s">
        <v>4</v>
      </c>
      <c r="F2" s="251"/>
      <c r="G2" s="252"/>
      <c r="H2" s="82" t="s">
        <v>182</v>
      </c>
      <c r="I2" s="250" t="s">
        <v>5</v>
      </c>
      <c r="J2" s="251"/>
      <c r="K2" s="251"/>
      <c r="L2" s="252"/>
      <c r="M2" s="82" t="s">
        <v>183</v>
      </c>
      <c r="N2" s="250" t="s">
        <v>6</v>
      </c>
      <c r="O2" s="251"/>
      <c r="P2" s="251"/>
      <c r="Q2" s="169" t="s">
        <v>184</v>
      </c>
      <c r="R2" s="250" t="s">
        <v>7</v>
      </c>
      <c r="S2" s="251"/>
      <c r="T2" s="252"/>
      <c r="U2" s="82" t="s">
        <v>185</v>
      </c>
      <c r="V2" s="250" t="s">
        <v>8</v>
      </c>
      <c r="W2" s="251"/>
      <c r="X2" s="251"/>
      <c r="Y2" s="251"/>
      <c r="Z2" s="252"/>
      <c r="AA2" s="250" t="s">
        <v>9</v>
      </c>
      <c r="AB2" s="251"/>
      <c r="AC2" s="251"/>
      <c r="AD2" s="252"/>
      <c r="AE2" s="250" t="s">
        <v>10</v>
      </c>
      <c r="AF2" s="251"/>
      <c r="AG2" s="252"/>
      <c r="AH2" s="82" t="s">
        <v>186</v>
      </c>
      <c r="AI2" s="250" t="s">
        <v>11</v>
      </c>
      <c r="AJ2" s="251"/>
      <c r="AK2" s="252"/>
      <c r="AL2" s="82" t="s">
        <v>187</v>
      </c>
      <c r="AM2" s="250" t="s">
        <v>12</v>
      </c>
      <c r="AN2" s="251"/>
      <c r="AO2" s="251"/>
      <c r="AP2" s="252"/>
      <c r="AQ2" s="82" t="s">
        <v>188</v>
      </c>
      <c r="AR2" s="250" t="s">
        <v>13</v>
      </c>
      <c r="AS2" s="251"/>
      <c r="AT2" s="252"/>
      <c r="AU2" s="82" t="s">
        <v>189</v>
      </c>
      <c r="AV2" s="250" t="s">
        <v>14</v>
      </c>
      <c r="AW2" s="251"/>
      <c r="AX2" s="251"/>
      <c r="AY2" s="251"/>
      <c r="AZ2" s="252"/>
      <c r="BA2" s="250" t="s">
        <v>15</v>
      </c>
      <c r="BB2" s="251"/>
      <c r="BC2" s="251"/>
      <c r="BD2" s="252"/>
      <c r="BE2" s="291" t="s">
        <v>16</v>
      </c>
    </row>
    <row r="3" spans="1:58" ht="16.5" thickBot="1">
      <c r="A3" s="216"/>
      <c r="B3" s="216"/>
      <c r="C3" s="216"/>
      <c r="D3" s="216"/>
      <c r="E3" s="224" t="s">
        <v>17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6"/>
      <c r="BE3" s="292"/>
    </row>
    <row r="4" spans="1:58" ht="27.75" customHeight="1" thickBot="1">
      <c r="A4" s="217"/>
      <c r="B4" s="217"/>
      <c r="C4" s="217"/>
      <c r="D4" s="217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92"/>
    </row>
    <row r="5" spans="1:58" ht="16.5" thickBot="1">
      <c r="A5" s="224" t="s">
        <v>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6"/>
      <c r="BE5" s="292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93"/>
    </row>
    <row r="7" spans="1:58" ht="47.25" customHeight="1" thickBot="1">
      <c r="A7" s="271" t="s">
        <v>107</v>
      </c>
      <c r="B7" s="161" t="s">
        <v>48</v>
      </c>
      <c r="C7" s="161" t="s">
        <v>70</v>
      </c>
      <c r="D7" s="59" t="s">
        <v>22</v>
      </c>
      <c r="E7" s="37">
        <f>E9+E10+E8</f>
        <v>4</v>
      </c>
      <c r="F7" s="37">
        <f t="shared" ref="F7:U7" si="0">F9+F10+F8</f>
        <v>4</v>
      </c>
      <c r="G7" s="37">
        <f t="shared" si="0"/>
        <v>4</v>
      </c>
      <c r="H7" s="37">
        <f t="shared" si="0"/>
        <v>4</v>
      </c>
      <c r="I7" s="37">
        <f t="shared" si="0"/>
        <v>4</v>
      </c>
      <c r="J7" s="37">
        <f t="shared" si="0"/>
        <v>4</v>
      </c>
      <c r="K7" s="37">
        <f t="shared" si="0"/>
        <v>4</v>
      </c>
      <c r="L7" s="37">
        <f t="shared" si="0"/>
        <v>4</v>
      </c>
      <c r="M7" s="37">
        <f t="shared" si="0"/>
        <v>4</v>
      </c>
      <c r="N7" s="37">
        <f t="shared" si="0"/>
        <v>4</v>
      </c>
      <c r="O7" s="37">
        <f t="shared" si="0"/>
        <v>4</v>
      </c>
      <c r="P7" s="37">
        <f t="shared" si="0"/>
        <v>4</v>
      </c>
      <c r="Q7" s="37">
        <f t="shared" si="0"/>
        <v>4</v>
      </c>
      <c r="R7" s="37">
        <f t="shared" si="0"/>
        <v>4</v>
      </c>
      <c r="S7" s="37">
        <f t="shared" si="0"/>
        <v>0</v>
      </c>
      <c r="T7" s="37">
        <f t="shared" si="0"/>
        <v>0</v>
      </c>
      <c r="U7" s="37">
        <f t="shared" si="0"/>
        <v>0</v>
      </c>
      <c r="V7" s="40" t="s">
        <v>23</v>
      </c>
      <c r="W7" s="40" t="s">
        <v>23</v>
      </c>
      <c r="X7" s="37">
        <f t="shared" ref="X7:AU7" si="1">X9+X10+X8</f>
        <v>6</v>
      </c>
      <c r="Y7" s="37">
        <f t="shared" si="1"/>
        <v>8</v>
      </c>
      <c r="Z7" s="37">
        <f t="shared" si="1"/>
        <v>6</v>
      </c>
      <c r="AA7" s="37">
        <f t="shared" si="1"/>
        <v>8</v>
      </c>
      <c r="AB7" s="37">
        <f t="shared" si="1"/>
        <v>6</v>
      </c>
      <c r="AC7" s="37">
        <f t="shared" si="1"/>
        <v>8</v>
      </c>
      <c r="AD7" s="37">
        <f t="shared" si="1"/>
        <v>6</v>
      </c>
      <c r="AE7" s="37">
        <f t="shared" si="1"/>
        <v>8</v>
      </c>
      <c r="AF7" s="37">
        <f t="shared" si="1"/>
        <v>6</v>
      </c>
      <c r="AG7" s="37">
        <f t="shared" si="1"/>
        <v>8</v>
      </c>
      <c r="AH7" s="37">
        <f t="shared" si="1"/>
        <v>6</v>
      </c>
      <c r="AI7" s="37">
        <f t="shared" si="1"/>
        <v>8</v>
      </c>
      <c r="AJ7" s="37">
        <f t="shared" si="1"/>
        <v>6</v>
      </c>
      <c r="AK7" s="37">
        <f t="shared" si="1"/>
        <v>8</v>
      </c>
      <c r="AL7" s="37">
        <f t="shared" si="1"/>
        <v>6</v>
      </c>
      <c r="AM7" s="37">
        <f t="shared" si="1"/>
        <v>8</v>
      </c>
      <c r="AN7" s="37">
        <f t="shared" si="1"/>
        <v>0</v>
      </c>
      <c r="AO7" s="37">
        <f t="shared" si="1"/>
        <v>0</v>
      </c>
      <c r="AP7" s="37">
        <f t="shared" si="1"/>
        <v>0</v>
      </c>
      <c r="AQ7" s="37">
        <f t="shared" si="1"/>
        <v>0</v>
      </c>
      <c r="AR7" s="37">
        <f t="shared" si="1"/>
        <v>0</v>
      </c>
      <c r="AS7" s="37">
        <f t="shared" si="1"/>
        <v>0</v>
      </c>
      <c r="AT7" s="37">
        <f t="shared" si="1"/>
        <v>0</v>
      </c>
      <c r="AU7" s="37">
        <f t="shared" si="1"/>
        <v>0</v>
      </c>
      <c r="AV7" s="38" t="s">
        <v>23</v>
      </c>
      <c r="AW7" s="38" t="s">
        <v>23</v>
      </c>
      <c r="AX7" s="38" t="s">
        <v>23</v>
      </c>
      <c r="AY7" s="38" t="s">
        <v>23</v>
      </c>
      <c r="AZ7" s="38" t="s">
        <v>23</v>
      </c>
      <c r="BA7" s="38" t="s">
        <v>23</v>
      </c>
      <c r="BB7" s="38" t="s">
        <v>23</v>
      </c>
      <c r="BC7" s="38" t="s">
        <v>23</v>
      </c>
      <c r="BD7" s="38" t="s">
        <v>23</v>
      </c>
      <c r="BE7" s="42">
        <f>E7+F7+G7+H7+I7+J7+K7+L7+M7+N7+O7+P7+Q7+R7+S7+T7+U7+X7+Y7+Z7+AA7+AB7+AC7+AD7+AE7+AF7+AG7+AH7+AI7+AJ7+AK7+AL7+AM7+AN7+AO7+AP7+AQ7+AR7+AS7+AT7+AU7</f>
        <v>168</v>
      </c>
    </row>
    <row r="8" spans="1:58" s="58" customFormat="1" ht="38.25" customHeight="1" thickBot="1">
      <c r="A8" s="272"/>
      <c r="B8" s="162" t="s">
        <v>102</v>
      </c>
      <c r="C8" s="170" t="s">
        <v>103</v>
      </c>
      <c r="D8" s="61" t="s">
        <v>22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127"/>
      <c r="T8" s="127"/>
      <c r="U8" s="125"/>
      <c r="V8" s="40" t="s">
        <v>23</v>
      </c>
      <c r="W8" s="40" t="s">
        <v>23</v>
      </c>
      <c r="X8" s="42">
        <v>2</v>
      </c>
      <c r="Y8" s="42">
        <v>4</v>
      </c>
      <c r="Z8" s="42">
        <v>2</v>
      </c>
      <c r="AA8" s="42">
        <v>4</v>
      </c>
      <c r="AB8" s="42">
        <v>2</v>
      </c>
      <c r="AC8" s="42">
        <v>4</v>
      </c>
      <c r="AD8" s="42">
        <v>2</v>
      </c>
      <c r="AE8" s="42">
        <v>4</v>
      </c>
      <c r="AF8" s="42">
        <v>2</v>
      </c>
      <c r="AG8" s="42">
        <v>4</v>
      </c>
      <c r="AH8" s="42">
        <v>2</v>
      </c>
      <c r="AI8" s="42">
        <v>4</v>
      </c>
      <c r="AJ8" s="42">
        <v>2</v>
      </c>
      <c r="AK8" s="42">
        <v>4</v>
      </c>
      <c r="AL8" s="42">
        <v>2</v>
      </c>
      <c r="AM8" s="42">
        <v>4</v>
      </c>
      <c r="AN8" s="125"/>
      <c r="AO8" s="131"/>
      <c r="AP8" s="131"/>
      <c r="AQ8" s="131"/>
      <c r="AR8" s="131"/>
      <c r="AS8" s="131"/>
      <c r="AT8" s="131"/>
      <c r="AU8" s="131"/>
      <c r="AV8" s="38" t="s">
        <v>23</v>
      </c>
      <c r="AW8" s="38" t="s">
        <v>23</v>
      </c>
      <c r="AX8" s="38" t="s">
        <v>23</v>
      </c>
      <c r="AY8" s="38" t="s">
        <v>23</v>
      </c>
      <c r="AZ8" s="38" t="s">
        <v>23</v>
      </c>
      <c r="BA8" s="38" t="s">
        <v>23</v>
      </c>
      <c r="BB8" s="38" t="s">
        <v>23</v>
      </c>
      <c r="BC8" s="38" t="s">
        <v>23</v>
      </c>
      <c r="BD8" s="38" t="s">
        <v>23</v>
      </c>
      <c r="BE8" s="42">
        <f t="shared" ref="BE8:BE28" si="2">E8+F8+G8+H8+I8+J8+K8+L8+M8+N8+O8+P8+Q8+R8+S8+T8+U8+X8+Y8+Z8+AA8+AB8+AC8+AD8+AE8+AF8+AG8+AH8+AI8+AJ8+AK8+AL8+AM8+AN8+AO8+AP8+AQ8+AR8+AS8+AT8+AU8</f>
        <v>48</v>
      </c>
      <c r="BF8" s="57"/>
    </row>
    <row r="9" spans="1:58" ht="38.25" customHeight="1" thickBot="1">
      <c r="A9" s="272"/>
      <c r="B9" s="66" t="s">
        <v>78</v>
      </c>
      <c r="C9" s="167" t="s">
        <v>90</v>
      </c>
      <c r="D9" s="62" t="s">
        <v>22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127"/>
      <c r="T9" s="127"/>
      <c r="U9" s="125"/>
      <c r="V9" s="40" t="s">
        <v>23</v>
      </c>
      <c r="W9" s="40" t="s">
        <v>23</v>
      </c>
      <c r="X9" s="42">
        <v>2</v>
      </c>
      <c r="Y9" s="42">
        <v>2</v>
      </c>
      <c r="Z9" s="43">
        <v>2</v>
      </c>
      <c r="AA9" s="43">
        <v>2</v>
      </c>
      <c r="AB9" s="43">
        <v>2</v>
      </c>
      <c r="AC9" s="43">
        <v>2</v>
      </c>
      <c r="AD9" s="43">
        <v>2</v>
      </c>
      <c r="AE9" s="43">
        <v>2</v>
      </c>
      <c r="AF9" s="43">
        <v>2</v>
      </c>
      <c r="AG9" s="43">
        <v>2</v>
      </c>
      <c r="AH9" s="43">
        <v>2</v>
      </c>
      <c r="AI9" s="43">
        <v>2</v>
      </c>
      <c r="AJ9" s="43">
        <v>2</v>
      </c>
      <c r="AK9" s="43">
        <v>2</v>
      </c>
      <c r="AL9" s="43">
        <v>2</v>
      </c>
      <c r="AM9" s="43">
        <v>2</v>
      </c>
      <c r="AN9" s="134"/>
      <c r="AO9" s="132"/>
      <c r="AP9" s="132"/>
      <c r="AQ9" s="131"/>
      <c r="AR9" s="131"/>
      <c r="AS9" s="131"/>
      <c r="AT9" s="131"/>
      <c r="AU9" s="133"/>
      <c r="AV9" s="38" t="s">
        <v>23</v>
      </c>
      <c r="AW9" s="38" t="s">
        <v>23</v>
      </c>
      <c r="AX9" s="38" t="s">
        <v>23</v>
      </c>
      <c r="AY9" s="38" t="s">
        <v>23</v>
      </c>
      <c r="AZ9" s="38" t="s">
        <v>23</v>
      </c>
      <c r="BA9" s="38" t="s">
        <v>23</v>
      </c>
      <c r="BB9" s="38" t="s">
        <v>23</v>
      </c>
      <c r="BC9" s="38" t="s">
        <v>23</v>
      </c>
      <c r="BD9" s="38" t="s">
        <v>23</v>
      </c>
      <c r="BE9" s="42">
        <f t="shared" si="2"/>
        <v>60</v>
      </c>
    </row>
    <row r="10" spans="1:58" ht="38.25" customHeight="1" thickBot="1">
      <c r="A10" s="272"/>
      <c r="B10" s="66" t="s">
        <v>47</v>
      </c>
      <c r="C10" s="167" t="s">
        <v>91</v>
      </c>
      <c r="D10" s="62" t="s">
        <v>22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42">
        <v>2</v>
      </c>
      <c r="S10" s="127"/>
      <c r="T10" s="127"/>
      <c r="U10" s="125"/>
      <c r="V10" s="40" t="s">
        <v>23</v>
      </c>
      <c r="W10" s="40" t="s">
        <v>23</v>
      </c>
      <c r="X10" s="42">
        <v>2</v>
      </c>
      <c r="Y10" s="42">
        <v>2</v>
      </c>
      <c r="Z10" s="43">
        <v>2</v>
      </c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134"/>
      <c r="AO10" s="132"/>
      <c r="AP10" s="132"/>
      <c r="AQ10" s="131"/>
      <c r="AR10" s="131"/>
      <c r="AS10" s="131"/>
      <c r="AT10" s="131"/>
      <c r="AU10" s="133"/>
      <c r="AV10" s="38" t="s">
        <v>23</v>
      </c>
      <c r="AW10" s="38" t="s">
        <v>23</v>
      </c>
      <c r="AX10" s="38" t="s">
        <v>23</v>
      </c>
      <c r="AY10" s="38" t="s">
        <v>23</v>
      </c>
      <c r="AZ10" s="38" t="s">
        <v>23</v>
      </c>
      <c r="BA10" s="38" t="s">
        <v>23</v>
      </c>
      <c r="BB10" s="38" t="s">
        <v>23</v>
      </c>
      <c r="BC10" s="38" t="s">
        <v>23</v>
      </c>
      <c r="BD10" s="38" t="s">
        <v>23</v>
      </c>
      <c r="BE10" s="42">
        <f t="shared" si="2"/>
        <v>60</v>
      </c>
    </row>
    <row r="11" spans="1:58" ht="24.75" customHeight="1" thickBot="1">
      <c r="A11" s="272"/>
      <c r="B11" s="161" t="s">
        <v>29</v>
      </c>
      <c r="C11" s="161" t="s">
        <v>96</v>
      </c>
      <c r="D11" s="59" t="s">
        <v>22</v>
      </c>
      <c r="E11" s="37">
        <f>E12+E13</f>
        <v>6</v>
      </c>
      <c r="F11" s="37">
        <f t="shared" ref="F11:U11" si="3">F12+F13</f>
        <v>6</v>
      </c>
      <c r="G11" s="37">
        <f t="shared" si="3"/>
        <v>6</v>
      </c>
      <c r="H11" s="37">
        <f t="shared" si="3"/>
        <v>6</v>
      </c>
      <c r="I11" s="37">
        <f t="shared" si="3"/>
        <v>6</v>
      </c>
      <c r="J11" s="37">
        <f t="shared" si="3"/>
        <v>6</v>
      </c>
      <c r="K11" s="37">
        <f t="shared" si="3"/>
        <v>6</v>
      </c>
      <c r="L11" s="37">
        <f t="shared" si="3"/>
        <v>6</v>
      </c>
      <c r="M11" s="37">
        <f t="shared" si="3"/>
        <v>6</v>
      </c>
      <c r="N11" s="37">
        <f t="shared" si="3"/>
        <v>6</v>
      </c>
      <c r="O11" s="37">
        <f t="shared" si="3"/>
        <v>6</v>
      </c>
      <c r="P11" s="37">
        <f t="shared" si="3"/>
        <v>6</v>
      </c>
      <c r="Q11" s="37">
        <f t="shared" si="3"/>
        <v>6</v>
      </c>
      <c r="R11" s="37">
        <f t="shared" si="3"/>
        <v>6</v>
      </c>
      <c r="S11" s="37">
        <f t="shared" si="3"/>
        <v>0</v>
      </c>
      <c r="T11" s="37">
        <f t="shared" si="3"/>
        <v>0</v>
      </c>
      <c r="U11" s="37">
        <f t="shared" si="3"/>
        <v>0</v>
      </c>
      <c r="V11" s="40" t="s">
        <v>23</v>
      </c>
      <c r="W11" s="40" t="s">
        <v>23</v>
      </c>
      <c r="X11" s="37">
        <f>X12+X13</f>
        <v>6</v>
      </c>
      <c r="Y11" s="37">
        <f t="shared" ref="Y11:AU11" si="4">Y12+Y13</f>
        <v>4</v>
      </c>
      <c r="Z11" s="37">
        <f t="shared" si="4"/>
        <v>6</v>
      </c>
      <c r="AA11" s="37">
        <f t="shared" si="4"/>
        <v>4</v>
      </c>
      <c r="AB11" s="37">
        <f t="shared" si="4"/>
        <v>6</v>
      </c>
      <c r="AC11" s="37">
        <f t="shared" si="4"/>
        <v>4</v>
      </c>
      <c r="AD11" s="37">
        <f t="shared" si="4"/>
        <v>6</v>
      </c>
      <c r="AE11" s="37">
        <f t="shared" si="4"/>
        <v>4</v>
      </c>
      <c r="AF11" s="37">
        <f t="shared" si="4"/>
        <v>6</v>
      </c>
      <c r="AG11" s="37">
        <f t="shared" si="4"/>
        <v>4</v>
      </c>
      <c r="AH11" s="37">
        <f t="shared" si="4"/>
        <v>6</v>
      </c>
      <c r="AI11" s="37">
        <f t="shared" si="4"/>
        <v>4</v>
      </c>
      <c r="AJ11" s="37">
        <f t="shared" si="4"/>
        <v>6</v>
      </c>
      <c r="AK11" s="37">
        <f t="shared" si="4"/>
        <v>4</v>
      </c>
      <c r="AL11" s="37">
        <f t="shared" si="4"/>
        <v>6</v>
      </c>
      <c r="AM11" s="37">
        <f t="shared" si="4"/>
        <v>4</v>
      </c>
      <c r="AN11" s="37">
        <f t="shared" si="4"/>
        <v>0</v>
      </c>
      <c r="AO11" s="37">
        <f t="shared" si="4"/>
        <v>0</v>
      </c>
      <c r="AP11" s="37">
        <f t="shared" si="4"/>
        <v>0</v>
      </c>
      <c r="AQ11" s="37">
        <f t="shared" si="4"/>
        <v>0</v>
      </c>
      <c r="AR11" s="37">
        <f t="shared" si="4"/>
        <v>0</v>
      </c>
      <c r="AS11" s="37">
        <f t="shared" si="4"/>
        <v>0</v>
      </c>
      <c r="AT11" s="37">
        <f t="shared" si="4"/>
        <v>0</v>
      </c>
      <c r="AU11" s="37">
        <f t="shared" si="4"/>
        <v>0</v>
      </c>
      <c r="AV11" s="38" t="s">
        <v>23</v>
      </c>
      <c r="AW11" s="38" t="s">
        <v>23</v>
      </c>
      <c r="AX11" s="38" t="s">
        <v>23</v>
      </c>
      <c r="AY11" s="38" t="s">
        <v>23</v>
      </c>
      <c r="AZ11" s="38" t="s">
        <v>23</v>
      </c>
      <c r="BA11" s="38" t="s">
        <v>23</v>
      </c>
      <c r="BB11" s="38" t="s">
        <v>23</v>
      </c>
      <c r="BC11" s="38" t="s">
        <v>23</v>
      </c>
      <c r="BD11" s="38" t="s">
        <v>23</v>
      </c>
      <c r="BE11" s="42">
        <f t="shared" si="2"/>
        <v>164</v>
      </c>
    </row>
    <row r="12" spans="1:58" ht="38.25" customHeight="1" thickBot="1">
      <c r="A12" s="272"/>
      <c r="B12" s="77" t="s">
        <v>104</v>
      </c>
      <c r="C12" s="171" t="s">
        <v>105</v>
      </c>
      <c r="D12" s="61" t="s">
        <v>22</v>
      </c>
      <c r="E12" s="48">
        <v>6</v>
      </c>
      <c r="F12" s="48">
        <v>6</v>
      </c>
      <c r="G12" s="48">
        <v>6</v>
      </c>
      <c r="H12" s="48">
        <v>6</v>
      </c>
      <c r="I12" s="48">
        <v>6</v>
      </c>
      <c r="J12" s="48">
        <v>6</v>
      </c>
      <c r="K12" s="48">
        <v>6</v>
      </c>
      <c r="L12" s="48">
        <v>6</v>
      </c>
      <c r="M12" s="48">
        <v>6</v>
      </c>
      <c r="N12" s="48">
        <v>6</v>
      </c>
      <c r="O12" s="48">
        <v>6</v>
      </c>
      <c r="P12" s="48">
        <v>6</v>
      </c>
      <c r="Q12" s="48">
        <v>6</v>
      </c>
      <c r="R12" s="48">
        <v>6</v>
      </c>
      <c r="S12" s="130"/>
      <c r="T12" s="130"/>
      <c r="U12" s="126"/>
      <c r="V12" s="40" t="s">
        <v>23</v>
      </c>
      <c r="W12" s="40" t="s">
        <v>23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1"/>
      <c r="AN12" s="125"/>
      <c r="AO12" s="131"/>
      <c r="AP12" s="131"/>
      <c r="AQ12" s="131"/>
      <c r="AR12" s="131"/>
      <c r="AS12" s="131"/>
      <c r="AT12" s="131"/>
      <c r="AU12" s="133"/>
      <c r="AV12" s="38" t="s">
        <v>23</v>
      </c>
      <c r="AW12" s="38" t="s">
        <v>23</v>
      </c>
      <c r="AX12" s="38" t="s">
        <v>23</v>
      </c>
      <c r="AY12" s="38" t="s">
        <v>23</v>
      </c>
      <c r="AZ12" s="38" t="s">
        <v>23</v>
      </c>
      <c r="BA12" s="38" t="s">
        <v>23</v>
      </c>
      <c r="BB12" s="38" t="s">
        <v>23</v>
      </c>
      <c r="BC12" s="38" t="s">
        <v>23</v>
      </c>
      <c r="BD12" s="38" t="s">
        <v>23</v>
      </c>
      <c r="BE12" s="42">
        <f t="shared" si="2"/>
        <v>84</v>
      </c>
    </row>
    <row r="13" spans="1:58" ht="38.25" customHeight="1" thickBot="1">
      <c r="A13" s="272"/>
      <c r="B13" s="70" t="s">
        <v>53</v>
      </c>
      <c r="C13" s="168" t="s">
        <v>106</v>
      </c>
      <c r="D13" s="62" t="s">
        <v>22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7"/>
      <c r="T13" s="127"/>
      <c r="U13" s="125"/>
      <c r="V13" s="40" t="s">
        <v>23</v>
      </c>
      <c r="W13" s="40" t="s">
        <v>23</v>
      </c>
      <c r="X13" s="42">
        <v>6</v>
      </c>
      <c r="Y13" s="42">
        <v>4</v>
      </c>
      <c r="Z13" s="43">
        <v>6</v>
      </c>
      <c r="AA13" s="43">
        <v>4</v>
      </c>
      <c r="AB13" s="43">
        <v>6</v>
      </c>
      <c r="AC13" s="43">
        <v>4</v>
      </c>
      <c r="AD13" s="43">
        <v>6</v>
      </c>
      <c r="AE13" s="43">
        <v>4</v>
      </c>
      <c r="AF13" s="43">
        <v>6</v>
      </c>
      <c r="AG13" s="43">
        <v>4</v>
      </c>
      <c r="AH13" s="43">
        <v>6</v>
      </c>
      <c r="AI13" s="43">
        <v>4</v>
      </c>
      <c r="AJ13" s="43">
        <v>6</v>
      </c>
      <c r="AK13" s="43">
        <v>4</v>
      </c>
      <c r="AL13" s="43">
        <v>6</v>
      </c>
      <c r="AM13" s="135">
        <v>4</v>
      </c>
      <c r="AN13" s="134"/>
      <c r="AO13" s="132"/>
      <c r="AP13" s="132"/>
      <c r="AQ13" s="131"/>
      <c r="AR13" s="131"/>
      <c r="AS13" s="131"/>
      <c r="AT13" s="131"/>
      <c r="AU13" s="133"/>
      <c r="AV13" s="38" t="s">
        <v>23</v>
      </c>
      <c r="AW13" s="38" t="s">
        <v>23</v>
      </c>
      <c r="AX13" s="38" t="s">
        <v>23</v>
      </c>
      <c r="AY13" s="38" t="s">
        <v>23</v>
      </c>
      <c r="AZ13" s="38" t="s">
        <v>23</v>
      </c>
      <c r="BA13" s="38" t="s">
        <v>23</v>
      </c>
      <c r="BB13" s="38" t="s">
        <v>23</v>
      </c>
      <c r="BC13" s="38" t="s">
        <v>23</v>
      </c>
      <c r="BD13" s="38" t="s">
        <v>23</v>
      </c>
      <c r="BE13" s="42">
        <f t="shared" si="2"/>
        <v>80</v>
      </c>
    </row>
    <row r="14" spans="1:58" ht="18.75" customHeight="1" thickBot="1">
      <c r="A14" s="272"/>
      <c r="B14" s="274" t="s">
        <v>33</v>
      </c>
      <c r="C14" s="274" t="s">
        <v>34</v>
      </c>
      <c r="D14" s="59" t="s">
        <v>22</v>
      </c>
      <c r="E14" s="37">
        <f t="shared" ref="E14:U14" si="5">E16+E25</f>
        <v>24</v>
      </c>
      <c r="F14" s="37">
        <f t="shared" si="5"/>
        <v>24</v>
      </c>
      <c r="G14" s="37">
        <f t="shared" si="5"/>
        <v>24</v>
      </c>
      <c r="H14" s="37">
        <f t="shared" si="5"/>
        <v>24</v>
      </c>
      <c r="I14" s="37">
        <f t="shared" si="5"/>
        <v>24</v>
      </c>
      <c r="J14" s="37">
        <f t="shared" si="5"/>
        <v>24</v>
      </c>
      <c r="K14" s="37">
        <f t="shared" si="5"/>
        <v>24</v>
      </c>
      <c r="L14" s="37">
        <f t="shared" si="5"/>
        <v>24</v>
      </c>
      <c r="M14" s="37">
        <f t="shared" si="5"/>
        <v>24</v>
      </c>
      <c r="N14" s="37">
        <f t="shared" si="5"/>
        <v>24</v>
      </c>
      <c r="O14" s="37">
        <f t="shared" si="5"/>
        <v>24</v>
      </c>
      <c r="P14" s="37">
        <f t="shared" si="5"/>
        <v>24</v>
      </c>
      <c r="Q14" s="37">
        <f t="shared" si="5"/>
        <v>24</v>
      </c>
      <c r="R14" s="37">
        <f t="shared" si="5"/>
        <v>24</v>
      </c>
      <c r="S14" s="37">
        <f t="shared" si="5"/>
        <v>36</v>
      </c>
      <c r="T14" s="37">
        <f t="shared" si="5"/>
        <v>36</v>
      </c>
      <c r="U14" s="37">
        <f t="shared" si="5"/>
        <v>0</v>
      </c>
      <c r="V14" s="40" t="s">
        <v>23</v>
      </c>
      <c r="W14" s="40" t="s">
        <v>23</v>
      </c>
      <c r="X14" s="37">
        <f t="shared" ref="X14:AU14" si="6">X16+X25</f>
        <v>24</v>
      </c>
      <c r="Y14" s="37">
        <f t="shared" si="6"/>
        <v>24</v>
      </c>
      <c r="Z14" s="37">
        <f t="shared" si="6"/>
        <v>24</v>
      </c>
      <c r="AA14" s="37">
        <f t="shared" si="6"/>
        <v>24</v>
      </c>
      <c r="AB14" s="37">
        <f t="shared" si="6"/>
        <v>24</v>
      </c>
      <c r="AC14" s="37">
        <f t="shared" si="6"/>
        <v>24</v>
      </c>
      <c r="AD14" s="37">
        <f t="shared" si="6"/>
        <v>24</v>
      </c>
      <c r="AE14" s="37">
        <f t="shared" si="6"/>
        <v>24</v>
      </c>
      <c r="AF14" s="37">
        <f t="shared" si="6"/>
        <v>24</v>
      </c>
      <c r="AG14" s="37">
        <f t="shared" si="6"/>
        <v>24</v>
      </c>
      <c r="AH14" s="37">
        <f t="shared" si="6"/>
        <v>24</v>
      </c>
      <c r="AI14" s="37">
        <f t="shared" si="6"/>
        <v>24</v>
      </c>
      <c r="AJ14" s="37">
        <f t="shared" si="6"/>
        <v>24</v>
      </c>
      <c r="AK14" s="37">
        <f t="shared" si="6"/>
        <v>24</v>
      </c>
      <c r="AL14" s="37">
        <f t="shared" si="6"/>
        <v>24</v>
      </c>
      <c r="AM14" s="37">
        <f t="shared" si="6"/>
        <v>24</v>
      </c>
      <c r="AN14" s="37">
        <f t="shared" si="6"/>
        <v>0</v>
      </c>
      <c r="AO14" s="37">
        <f t="shared" si="6"/>
        <v>36</v>
      </c>
      <c r="AP14" s="37">
        <f t="shared" si="6"/>
        <v>36</v>
      </c>
      <c r="AQ14" s="37">
        <f t="shared" si="6"/>
        <v>36</v>
      </c>
      <c r="AR14" s="37">
        <f t="shared" si="6"/>
        <v>36</v>
      </c>
      <c r="AS14" s="37">
        <f t="shared" si="6"/>
        <v>36</v>
      </c>
      <c r="AT14" s="37">
        <f t="shared" si="6"/>
        <v>36</v>
      </c>
      <c r="AU14" s="37">
        <f t="shared" si="6"/>
        <v>36</v>
      </c>
      <c r="AV14" s="38" t="s">
        <v>23</v>
      </c>
      <c r="AW14" s="38" t="s">
        <v>23</v>
      </c>
      <c r="AX14" s="38" t="s">
        <v>23</v>
      </c>
      <c r="AY14" s="38" t="s">
        <v>23</v>
      </c>
      <c r="AZ14" s="38" t="s">
        <v>23</v>
      </c>
      <c r="BA14" s="38" t="s">
        <v>23</v>
      </c>
      <c r="BB14" s="38" t="s">
        <v>23</v>
      </c>
      <c r="BC14" s="38" t="s">
        <v>23</v>
      </c>
      <c r="BD14" s="38" t="s">
        <v>23</v>
      </c>
      <c r="BE14" s="42">
        <f t="shared" si="2"/>
        <v>1044</v>
      </c>
    </row>
    <row r="15" spans="1:58" ht="18.75" customHeight="1" thickBot="1">
      <c r="A15" s="272"/>
      <c r="B15" s="275"/>
      <c r="C15" s="275"/>
      <c r="D15" s="59" t="s">
        <v>121</v>
      </c>
      <c r="E15" s="37">
        <f>E22+E18</f>
        <v>2</v>
      </c>
      <c r="F15" s="37">
        <f t="shared" ref="F15:U15" si="7">F22+F18</f>
        <v>2</v>
      </c>
      <c r="G15" s="37">
        <f t="shared" si="7"/>
        <v>2</v>
      </c>
      <c r="H15" s="37">
        <f t="shared" si="7"/>
        <v>2</v>
      </c>
      <c r="I15" s="37">
        <f t="shared" si="7"/>
        <v>2</v>
      </c>
      <c r="J15" s="37">
        <f t="shared" si="7"/>
        <v>2</v>
      </c>
      <c r="K15" s="37">
        <f t="shared" si="7"/>
        <v>2</v>
      </c>
      <c r="L15" s="37">
        <f t="shared" si="7"/>
        <v>2</v>
      </c>
      <c r="M15" s="37">
        <f t="shared" si="7"/>
        <v>2</v>
      </c>
      <c r="N15" s="37">
        <f t="shared" si="7"/>
        <v>2</v>
      </c>
      <c r="O15" s="37">
        <f t="shared" si="7"/>
        <v>2</v>
      </c>
      <c r="P15" s="37">
        <f t="shared" si="7"/>
        <v>2</v>
      </c>
      <c r="Q15" s="37">
        <f t="shared" si="7"/>
        <v>2</v>
      </c>
      <c r="R15" s="37">
        <f t="shared" si="7"/>
        <v>2</v>
      </c>
      <c r="S15" s="37">
        <f t="shared" si="7"/>
        <v>0</v>
      </c>
      <c r="T15" s="37">
        <f t="shared" si="7"/>
        <v>0</v>
      </c>
      <c r="U15" s="37">
        <f t="shared" si="7"/>
        <v>0</v>
      </c>
      <c r="V15" s="40" t="s">
        <v>23</v>
      </c>
      <c r="W15" s="40" t="s">
        <v>23</v>
      </c>
      <c r="X15" s="37">
        <f t="shared" ref="X15:AU15" si="8">X22</f>
        <v>0</v>
      </c>
      <c r="Y15" s="37">
        <f t="shared" si="8"/>
        <v>0</v>
      </c>
      <c r="Z15" s="37">
        <f t="shared" si="8"/>
        <v>0</v>
      </c>
      <c r="AA15" s="37">
        <f t="shared" si="8"/>
        <v>0</v>
      </c>
      <c r="AB15" s="37">
        <f t="shared" si="8"/>
        <v>0</v>
      </c>
      <c r="AC15" s="37">
        <f t="shared" si="8"/>
        <v>0</v>
      </c>
      <c r="AD15" s="37">
        <f t="shared" si="8"/>
        <v>0</v>
      </c>
      <c r="AE15" s="37">
        <f t="shared" si="8"/>
        <v>0</v>
      </c>
      <c r="AF15" s="37">
        <f t="shared" si="8"/>
        <v>0</v>
      </c>
      <c r="AG15" s="37">
        <f t="shared" si="8"/>
        <v>0</v>
      </c>
      <c r="AH15" s="37">
        <f t="shared" si="8"/>
        <v>0</v>
      </c>
      <c r="AI15" s="37">
        <f t="shared" si="8"/>
        <v>0</v>
      </c>
      <c r="AJ15" s="37">
        <f t="shared" si="8"/>
        <v>0</v>
      </c>
      <c r="AK15" s="37">
        <f t="shared" si="8"/>
        <v>0</v>
      </c>
      <c r="AL15" s="37">
        <f t="shared" si="8"/>
        <v>0</v>
      </c>
      <c r="AM15" s="37">
        <f t="shared" si="8"/>
        <v>0</v>
      </c>
      <c r="AN15" s="37">
        <f t="shared" si="8"/>
        <v>0</v>
      </c>
      <c r="AO15" s="37">
        <f t="shared" si="8"/>
        <v>0</v>
      </c>
      <c r="AP15" s="37">
        <f t="shared" si="8"/>
        <v>0</v>
      </c>
      <c r="AQ15" s="37">
        <f t="shared" si="8"/>
        <v>0</v>
      </c>
      <c r="AR15" s="37">
        <f t="shared" si="8"/>
        <v>0</v>
      </c>
      <c r="AS15" s="37">
        <f t="shared" si="8"/>
        <v>0</v>
      </c>
      <c r="AT15" s="37">
        <f t="shared" si="8"/>
        <v>0</v>
      </c>
      <c r="AU15" s="37">
        <f t="shared" si="8"/>
        <v>0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42"/>
    </row>
    <row r="16" spans="1:58" ht="36" customHeight="1" thickBot="1">
      <c r="A16" s="272"/>
      <c r="B16" s="74" t="s">
        <v>35</v>
      </c>
      <c r="C16" s="74" t="s">
        <v>93</v>
      </c>
      <c r="D16" s="64" t="s">
        <v>22</v>
      </c>
      <c r="E16" s="50">
        <f t="shared" ref="E16:U16" si="9">E17+E19+E20+E21+E23+E24</f>
        <v>24</v>
      </c>
      <c r="F16" s="50">
        <f t="shared" si="9"/>
        <v>24</v>
      </c>
      <c r="G16" s="50">
        <f t="shared" si="9"/>
        <v>24</v>
      </c>
      <c r="H16" s="50">
        <f t="shared" si="9"/>
        <v>24</v>
      </c>
      <c r="I16" s="50">
        <f t="shared" si="9"/>
        <v>24</v>
      </c>
      <c r="J16" s="50">
        <f t="shared" si="9"/>
        <v>24</v>
      </c>
      <c r="K16" s="50">
        <f t="shared" si="9"/>
        <v>24</v>
      </c>
      <c r="L16" s="50">
        <f t="shared" si="9"/>
        <v>24</v>
      </c>
      <c r="M16" s="50">
        <f t="shared" si="9"/>
        <v>24</v>
      </c>
      <c r="N16" s="50">
        <f t="shared" si="9"/>
        <v>24</v>
      </c>
      <c r="O16" s="50">
        <f t="shared" si="9"/>
        <v>24</v>
      </c>
      <c r="P16" s="50">
        <f t="shared" si="9"/>
        <v>24</v>
      </c>
      <c r="Q16" s="50">
        <f t="shared" si="9"/>
        <v>24</v>
      </c>
      <c r="R16" s="50">
        <f t="shared" si="9"/>
        <v>24</v>
      </c>
      <c r="S16" s="50">
        <f t="shared" si="9"/>
        <v>36</v>
      </c>
      <c r="T16" s="50">
        <f t="shared" si="9"/>
        <v>36</v>
      </c>
      <c r="U16" s="50">
        <f t="shared" si="9"/>
        <v>0</v>
      </c>
      <c r="V16" s="40" t="s">
        <v>23</v>
      </c>
      <c r="W16" s="40" t="s">
        <v>23</v>
      </c>
      <c r="X16" s="50">
        <f t="shared" ref="X16:AU16" si="10">X17+X19+X20+X21+X23+X24</f>
        <v>12</v>
      </c>
      <c r="Y16" s="50">
        <f t="shared" si="10"/>
        <v>16</v>
      </c>
      <c r="Z16" s="50">
        <f t="shared" si="10"/>
        <v>12</v>
      </c>
      <c r="AA16" s="50">
        <f t="shared" si="10"/>
        <v>16</v>
      </c>
      <c r="AB16" s="50">
        <f t="shared" si="10"/>
        <v>12</v>
      </c>
      <c r="AC16" s="50">
        <f t="shared" si="10"/>
        <v>16</v>
      </c>
      <c r="AD16" s="50">
        <f t="shared" si="10"/>
        <v>12</v>
      </c>
      <c r="AE16" s="50">
        <f t="shared" si="10"/>
        <v>16</v>
      </c>
      <c r="AF16" s="50">
        <f t="shared" si="10"/>
        <v>12</v>
      </c>
      <c r="AG16" s="50">
        <f t="shared" si="10"/>
        <v>16</v>
      </c>
      <c r="AH16" s="50">
        <f t="shared" si="10"/>
        <v>12</v>
      </c>
      <c r="AI16" s="50">
        <f t="shared" si="10"/>
        <v>16</v>
      </c>
      <c r="AJ16" s="50">
        <f t="shared" si="10"/>
        <v>12</v>
      </c>
      <c r="AK16" s="50">
        <f t="shared" si="10"/>
        <v>16</v>
      </c>
      <c r="AL16" s="50">
        <f t="shared" si="10"/>
        <v>12</v>
      </c>
      <c r="AM16" s="50">
        <f t="shared" si="10"/>
        <v>16</v>
      </c>
      <c r="AN16" s="50">
        <f t="shared" si="10"/>
        <v>0</v>
      </c>
      <c r="AO16" s="50">
        <f t="shared" si="10"/>
        <v>36</v>
      </c>
      <c r="AP16" s="50">
        <f t="shared" si="10"/>
        <v>36</v>
      </c>
      <c r="AQ16" s="50">
        <f t="shared" si="10"/>
        <v>36</v>
      </c>
      <c r="AR16" s="50">
        <f t="shared" si="10"/>
        <v>36</v>
      </c>
      <c r="AS16" s="50">
        <f t="shared" si="10"/>
        <v>36</v>
      </c>
      <c r="AT16" s="50">
        <f t="shared" si="10"/>
        <v>0</v>
      </c>
      <c r="AU16" s="50">
        <f t="shared" si="10"/>
        <v>0</v>
      </c>
      <c r="AV16" s="38" t="s">
        <v>23</v>
      </c>
      <c r="AW16" s="38" t="s">
        <v>23</v>
      </c>
      <c r="AX16" s="38" t="s">
        <v>23</v>
      </c>
      <c r="AY16" s="38" t="s">
        <v>23</v>
      </c>
      <c r="AZ16" s="38" t="s">
        <v>23</v>
      </c>
      <c r="BA16" s="38" t="s">
        <v>23</v>
      </c>
      <c r="BB16" s="38" t="s">
        <v>23</v>
      </c>
      <c r="BC16" s="38" t="s">
        <v>23</v>
      </c>
      <c r="BD16" s="38" t="s">
        <v>23</v>
      </c>
      <c r="BE16" s="42">
        <f t="shared" si="2"/>
        <v>812</v>
      </c>
    </row>
    <row r="17" spans="1:58" s="58" customFormat="1" ht="33.75" customHeight="1" thickBot="1">
      <c r="A17" s="272"/>
      <c r="B17" s="294" t="s">
        <v>36</v>
      </c>
      <c r="C17" s="294" t="s">
        <v>94</v>
      </c>
      <c r="D17" s="61" t="s">
        <v>22</v>
      </c>
      <c r="E17" s="42">
        <v>4</v>
      </c>
      <c r="F17" s="42">
        <v>2</v>
      </c>
      <c r="G17" s="42">
        <v>4</v>
      </c>
      <c r="H17" s="42">
        <v>2</v>
      </c>
      <c r="I17" s="42">
        <v>4</v>
      </c>
      <c r="J17" s="42">
        <v>2</v>
      </c>
      <c r="K17" s="42">
        <v>4</v>
      </c>
      <c r="L17" s="42">
        <v>2</v>
      </c>
      <c r="M17" s="42">
        <v>4</v>
      </c>
      <c r="N17" s="42">
        <v>2</v>
      </c>
      <c r="O17" s="42">
        <v>4</v>
      </c>
      <c r="P17" s="42">
        <v>2</v>
      </c>
      <c r="Q17" s="42">
        <v>4</v>
      </c>
      <c r="R17" s="42">
        <v>2</v>
      </c>
      <c r="S17" s="127"/>
      <c r="T17" s="127"/>
      <c r="U17" s="125"/>
      <c r="V17" s="40" t="s">
        <v>23</v>
      </c>
      <c r="W17" s="40" t="s">
        <v>23</v>
      </c>
      <c r="X17" s="42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134"/>
      <c r="AO17" s="132"/>
      <c r="AP17" s="132"/>
      <c r="AQ17" s="131"/>
      <c r="AR17" s="131"/>
      <c r="AS17" s="131"/>
      <c r="AT17" s="131"/>
      <c r="AU17" s="131"/>
      <c r="AV17" s="38" t="s">
        <v>23</v>
      </c>
      <c r="AW17" s="38" t="s">
        <v>23</v>
      </c>
      <c r="AX17" s="38" t="s">
        <v>23</v>
      </c>
      <c r="AY17" s="38" t="s">
        <v>23</v>
      </c>
      <c r="AZ17" s="38" t="s">
        <v>23</v>
      </c>
      <c r="BA17" s="38" t="s">
        <v>23</v>
      </c>
      <c r="BB17" s="38" t="s">
        <v>23</v>
      </c>
      <c r="BC17" s="38" t="s">
        <v>23</v>
      </c>
      <c r="BD17" s="38" t="s">
        <v>23</v>
      </c>
      <c r="BE17" s="42">
        <f t="shared" si="2"/>
        <v>42</v>
      </c>
      <c r="BF17" s="57"/>
    </row>
    <row r="18" spans="1:58" s="58" customFormat="1" ht="33.75" customHeight="1" thickBot="1">
      <c r="A18" s="272"/>
      <c r="B18" s="295"/>
      <c r="C18" s="295"/>
      <c r="D18" s="61" t="s">
        <v>121</v>
      </c>
      <c r="E18" s="42"/>
      <c r="F18" s="42">
        <v>2</v>
      </c>
      <c r="G18" s="42"/>
      <c r="H18" s="42">
        <v>2</v>
      </c>
      <c r="I18" s="42"/>
      <c r="J18" s="42">
        <v>2</v>
      </c>
      <c r="K18" s="42"/>
      <c r="L18" s="42">
        <v>2</v>
      </c>
      <c r="M18" s="42"/>
      <c r="N18" s="42">
        <v>2</v>
      </c>
      <c r="O18" s="42"/>
      <c r="P18" s="42">
        <v>2</v>
      </c>
      <c r="Q18" s="42"/>
      <c r="R18" s="42">
        <v>2</v>
      </c>
      <c r="S18" s="127"/>
      <c r="T18" s="127"/>
      <c r="U18" s="125"/>
      <c r="V18" s="40"/>
      <c r="W18" s="40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134"/>
      <c r="AO18" s="132"/>
      <c r="AP18" s="132"/>
      <c r="AQ18" s="131"/>
      <c r="AR18" s="131"/>
      <c r="AS18" s="131"/>
      <c r="AT18" s="131"/>
      <c r="AU18" s="131"/>
      <c r="AV18" s="38"/>
      <c r="AW18" s="38"/>
      <c r="AX18" s="38"/>
      <c r="AY18" s="38"/>
      <c r="AZ18" s="38"/>
      <c r="BA18" s="38"/>
      <c r="BB18" s="38"/>
      <c r="BC18" s="38"/>
      <c r="BD18" s="38"/>
      <c r="BE18" s="42">
        <f>SUM(E18:R18)</f>
        <v>14</v>
      </c>
      <c r="BF18" s="57"/>
    </row>
    <row r="19" spans="1:58" s="58" customFormat="1" ht="32.25" customHeight="1" thickBot="1">
      <c r="A19" s="272"/>
      <c r="B19" s="73" t="s">
        <v>87</v>
      </c>
      <c r="C19" s="73" t="s">
        <v>95</v>
      </c>
      <c r="D19" s="61" t="s">
        <v>22</v>
      </c>
      <c r="E19" s="42">
        <v>8</v>
      </c>
      <c r="F19" s="42">
        <v>8</v>
      </c>
      <c r="G19" s="42">
        <v>8</v>
      </c>
      <c r="H19" s="42">
        <v>8</v>
      </c>
      <c r="I19" s="42">
        <v>8</v>
      </c>
      <c r="J19" s="42">
        <v>8</v>
      </c>
      <c r="K19" s="42">
        <v>8</v>
      </c>
      <c r="L19" s="42">
        <v>8</v>
      </c>
      <c r="M19" s="42">
        <v>8</v>
      </c>
      <c r="N19" s="42">
        <v>8</v>
      </c>
      <c r="O19" s="42">
        <v>8</v>
      </c>
      <c r="P19" s="42">
        <v>8</v>
      </c>
      <c r="Q19" s="42">
        <v>8</v>
      </c>
      <c r="R19" s="42">
        <v>8</v>
      </c>
      <c r="S19" s="127"/>
      <c r="T19" s="127"/>
      <c r="U19" s="125"/>
      <c r="V19" s="40" t="s">
        <v>23</v>
      </c>
      <c r="W19" s="40" t="s">
        <v>23</v>
      </c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134"/>
      <c r="AO19" s="132"/>
      <c r="AP19" s="132"/>
      <c r="AQ19" s="131"/>
      <c r="AR19" s="131"/>
      <c r="AS19" s="131"/>
      <c r="AT19" s="131"/>
      <c r="AU19" s="131"/>
      <c r="AV19" s="38" t="s">
        <v>23</v>
      </c>
      <c r="AW19" s="38" t="s">
        <v>23</v>
      </c>
      <c r="AX19" s="38" t="s">
        <v>23</v>
      </c>
      <c r="AY19" s="38" t="s">
        <v>23</v>
      </c>
      <c r="AZ19" s="38" t="s">
        <v>23</v>
      </c>
      <c r="BA19" s="38" t="s">
        <v>23</v>
      </c>
      <c r="BB19" s="38" t="s">
        <v>23</v>
      </c>
      <c r="BC19" s="38" t="s">
        <v>23</v>
      </c>
      <c r="BD19" s="38" t="s">
        <v>23</v>
      </c>
      <c r="BE19" s="42">
        <f t="shared" si="2"/>
        <v>112</v>
      </c>
      <c r="BF19" s="57"/>
    </row>
    <row r="20" spans="1:58" s="58" customFormat="1" ht="56.25" customHeight="1" thickBot="1">
      <c r="A20" s="272"/>
      <c r="B20" s="73" t="s">
        <v>108</v>
      </c>
      <c r="C20" s="73" t="s">
        <v>109</v>
      </c>
      <c r="D20" s="61" t="s">
        <v>22</v>
      </c>
      <c r="E20" s="42">
        <v>6</v>
      </c>
      <c r="F20" s="42">
        <v>6</v>
      </c>
      <c r="G20" s="42">
        <v>6</v>
      </c>
      <c r="H20" s="42">
        <v>6</v>
      </c>
      <c r="I20" s="42">
        <v>6</v>
      </c>
      <c r="J20" s="42">
        <v>6</v>
      </c>
      <c r="K20" s="42">
        <v>6</v>
      </c>
      <c r="L20" s="42">
        <v>6</v>
      </c>
      <c r="M20" s="42">
        <v>6</v>
      </c>
      <c r="N20" s="42">
        <v>6</v>
      </c>
      <c r="O20" s="42">
        <v>6</v>
      </c>
      <c r="P20" s="42">
        <v>6</v>
      </c>
      <c r="Q20" s="42">
        <v>6</v>
      </c>
      <c r="R20" s="42">
        <v>6</v>
      </c>
      <c r="S20" s="127"/>
      <c r="T20" s="127"/>
      <c r="U20" s="125"/>
      <c r="V20" s="40" t="s">
        <v>23</v>
      </c>
      <c r="W20" s="40" t="s">
        <v>23</v>
      </c>
      <c r="X20" s="42">
        <v>6</v>
      </c>
      <c r="Y20" s="42">
        <v>6</v>
      </c>
      <c r="Z20" s="42">
        <v>6</v>
      </c>
      <c r="AA20" s="42">
        <v>6</v>
      </c>
      <c r="AB20" s="42">
        <v>6</v>
      </c>
      <c r="AC20" s="42">
        <v>6</v>
      </c>
      <c r="AD20" s="42">
        <v>6</v>
      </c>
      <c r="AE20" s="42">
        <v>6</v>
      </c>
      <c r="AF20" s="42">
        <v>6</v>
      </c>
      <c r="AG20" s="42">
        <v>6</v>
      </c>
      <c r="AH20" s="42">
        <v>6</v>
      </c>
      <c r="AI20" s="42">
        <v>6</v>
      </c>
      <c r="AJ20" s="42">
        <v>6</v>
      </c>
      <c r="AK20" s="42">
        <v>6</v>
      </c>
      <c r="AL20" s="42">
        <v>6</v>
      </c>
      <c r="AM20" s="42">
        <v>6</v>
      </c>
      <c r="AN20" s="134"/>
      <c r="AO20" s="132"/>
      <c r="AP20" s="132"/>
      <c r="AQ20" s="131"/>
      <c r="AR20" s="131"/>
      <c r="AS20" s="131"/>
      <c r="AT20" s="131"/>
      <c r="AU20" s="131"/>
      <c r="AV20" s="38"/>
      <c r="AW20" s="38"/>
      <c r="AX20" s="38"/>
      <c r="AY20" s="38"/>
      <c r="AZ20" s="38"/>
      <c r="BA20" s="38"/>
      <c r="BB20" s="38"/>
      <c r="BC20" s="38"/>
      <c r="BD20" s="38"/>
      <c r="BE20" s="42">
        <f t="shared" si="2"/>
        <v>180</v>
      </c>
      <c r="BF20" s="57"/>
    </row>
    <row r="21" spans="1:58" s="58" customFormat="1" ht="32.25" customHeight="1" thickBot="1">
      <c r="A21" s="272"/>
      <c r="B21" s="294" t="s">
        <v>110</v>
      </c>
      <c r="C21" s="294" t="s">
        <v>111</v>
      </c>
      <c r="D21" s="61" t="s">
        <v>22</v>
      </c>
      <c r="E21" s="42">
        <v>6</v>
      </c>
      <c r="F21" s="42">
        <v>8</v>
      </c>
      <c r="G21" s="42">
        <v>6</v>
      </c>
      <c r="H21" s="42">
        <v>8</v>
      </c>
      <c r="I21" s="42">
        <v>6</v>
      </c>
      <c r="J21" s="42">
        <v>8</v>
      </c>
      <c r="K21" s="42">
        <v>6</v>
      </c>
      <c r="L21" s="42">
        <v>8</v>
      </c>
      <c r="M21" s="42">
        <v>6</v>
      </c>
      <c r="N21" s="42">
        <v>8</v>
      </c>
      <c r="O21" s="42">
        <v>6</v>
      </c>
      <c r="P21" s="42">
        <v>8</v>
      </c>
      <c r="Q21" s="42">
        <v>6</v>
      </c>
      <c r="R21" s="42">
        <v>8</v>
      </c>
      <c r="S21" s="127"/>
      <c r="T21" s="127"/>
      <c r="U21" s="125"/>
      <c r="V21" s="40" t="s">
        <v>23</v>
      </c>
      <c r="W21" s="40" t="s">
        <v>23</v>
      </c>
      <c r="X21" s="42">
        <v>6</v>
      </c>
      <c r="Y21" s="42">
        <v>10</v>
      </c>
      <c r="Z21" s="43">
        <v>6</v>
      </c>
      <c r="AA21" s="43">
        <v>10</v>
      </c>
      <c r="AB21" s="43">
        <v>6</v>
      </c>
      <c r="AC21" s="43">
        <v>10</v>
      </c>
      <c r="AD21" s="43">
        <v>6</v>
      </c>
      <c r="AE21" s="43">
        <v>10</v>
      </c>
      <c r="AF21" s="43">
        <v>6</v>
      </c>
      <c r="AG21" s="43">
        <v>10</v>
      </c>
      <c r="AH21" s="43">
        <v>6</v>
      </c>
      <c r="AI21" s="43">
        <v>10</v>
      </c>
      <c r="AJ21" s="43">
        <v>6</v>
      </c>
      <c r="AK21" s="43">
        <v>10</v>
      </c>
      <c r="AL21" s="43">
        <v>6</v>
      </c>
      <c r="AM21" s="43">
        <v>10</v>
      </c>
      <c r="AN21" s="134"/>
      <c r="AO21" s="132"/>
      <c r="AP21" s="132"/>
      <c r="AQ21" s="131"/>
      <c r="AR21" s="131"/>
      <c r="AS21" s="131"/>
      <c r="AT21" s="131"/>
      <c r="AU21" s="131"/>
      <c r="AV21" s="38"/>
      <c r="AW21" s="38"/>
      <c r="AX21" s="38"/>
      <c r="AY21" s="38"/>
      <c r="AZ21" s="38"/>
      <c r="BA21" s="38"/>
      <c r="BB21" s="38"/>
      <c r="BC21" s="38"/>
      <c r="BD21" s="38"/>
      <c r="BE21" s="42">
        <f>SUM(E21:R21)+SUM(X21:AM21)</f>
        <v>226</v>
      </c>
      <c r="BF21" s="79"/>
    </row>
    <row r="22" spans="1:58" s="58" customFormat="1" ht="32.25" customHeight="1" thickBot="1">
      <c r="A22" s="272"/>
      <c r="B22" s="295"/>
      <c r="C22" s="295"/>
      <c r="D22" s="61" t="s">
        <v>121</v>
      </c>
      <c r="E22" s="42">
        <v>2</v>
      </c>
      <c r="F22" s="42"/>
      <c r="G22" s="42">
        <v>2</v>
      </c>
      <c r="H22" s="42"/>
      <c r="I22" s="42">
        <v>2</v>
      </c>
      <c r="J22" s="42"/>
      <c r="K22" s="42">
        <v>2</v>
      </c>
      <c r="L22" s="42"/>
      <c r="M22" s="42">
        <v>2</v>
      </c>
      <c r="N22" s="42"/>
      <c r="O22" s="42">
        <v>2</v>
      </c>
      <c r="P22" s="42"/>
      <c r="Q22" s="42">
        <v>2</v>
      </c>
      <c r="R22" s="42"/>
      <c r="S22" s="127"/>
      <c r="T22" s="127"/>
      <c r="U22" s="125"/>
      <c r="V22" s="40"/>
      <c r="W22" s="40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134"/>
      <c r="AO22" s="132"/>
      <c r="AP22" s="132"/>
      <c r="AQ22" s="131"/>
      <c r="AR22" s="131"/>
      <c r="AS22" s="131"/>
      <c r="AT22" s="131"/>
      <c r="AU22" s="131"/>
      <c r="AV22" s="38"/>
      <c r="AW22" s="38"/>
      <c r="AX22" s="38"/>
      <c r="AY22" s="38"/>
      <c r="AZ22" s="38"/>
      <c r="BA22" s="38"/>
      <c r="BB22" s="38"/>
      <c r="BC22" s="38"/>
      <c r="BD22" s="38"/>
      <c r="BE22" s="42">
        <f>SUM(E22:R22)</f>
        <v>14</v>
      </c>
      <c r="BF22" s="79"/>
    </row>
    <row r="23" spans="1:58" s="58" customFormat="1" ht="32.25" customHeight="1" thickBot="1">
      <c r="A23" s="272"/>
      <c r="B23" s="72" t="s">
        <v>88</v>
      </c>
      <c r="C23" s="163" t="s">
        <v>37</v>
      </c>
      <c r="D23" s="65" t="s">
        <v>22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27">
        <v>36</v>
      </c>
      <c r="T23" s="127">
        <v>36</v>
      </c>
      <c r="U23" s="125"/>
      <c r="V23" s="40" t="s">
        <v>23</v>
      </c>
      <c r="W23" s="40" t="s">
        <v>23</v>
      </c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134"/>
      <c r="AO23" s="132"/>
      <c r="AP23" s="132"/>
      <c r="AQ23" s="131"/>
      <c r="AR23" s="131"/>
      <c r="AS23" s="131"/>
      <c r="AT23" s="131"/>
      <c r="AU23" s="131"/>
      <c r="AV23" s="38"/>
      <c r="AW23" s="38"/>
      <c r="AX23" s="38"/>
      <c r="AY23" s="38"/>
      <c r="AZ23" s="38"/>
      <c r="BA23" s="38"/>
      <c r="BB23" s="38"/>
      <c r="BC23" s="38"/>
      <c r="BD23" s="38"/>
      <c r="BE23" s="42">
        <f t="shared" si="2"/>
        <v>72</v>
      </c>
      <c r="BF23" s="57"/>
    </row>
    <row r="24" spans="1:58" s="58" customFormat="1" ht="32.25" customHeight="1" thickBot="1">
      <c r="A24" s="272"/>
      <c r="B24" s="163" t="s">
        <v>112</v>
      </c>
      <c r="C24" s="163" t="s">
        <v>113</v>
      </c>
      <c r="D24" s="65" t="s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27"/>
      <c r="T24" s="127"/>
      <c r="U24" s="125"/>
      <c r="V24" s="40" t="s">
        <v>23</v>
      </c>
      <c r="W24" s="40" t="s">
        <v>23</v>
      </c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134"/>
      <c r="AO24" s="132">
        <v>36</v>
      </c>
      <c r="AP24" s="132">
        <v>36</v>
      </c>
      <c r="AQ24" s="132">
        <v>36</v>
      </c>
      <c r="AR24" s="132">
        <v>36</v>
      </c>
      <c r="AS24" s="132">
        <v>36</v>
      </c>
      <c r="AT24" s="131"/>
      <c r="AU24" s="131"/>
      <c r="AV24" s="38"/>
      <c r="AW24" s="38"/>
      <c r="AX24" s="38"/>
      <c r="AY24" s="38"/>
      <c r="AZ24" s="38"/>
      <c r="BA24" s="38"/>
      <c r="BB24" s="38"/>
      <c r="BC24" s="38"/>
      <c r="BD24" s="38"/>
      <c r="BE24" s="42">
        <f t="shared" si="2"/>
        <v>180</v>
      </c>
      <c r="BF24" s="57"/>
    </row>
    <row r="25" spans="1:58" s="58" customFormat="1" ht="32.25" customHeight="1" thickBot="1">
      <c r="A25" s="272"/>
      <c r="B25" s="80" t="s">
        <v>114</v>
      </c>
      <c r="C25" s="80" t="s">
        <v>115</v>
      </c>
      <c r="D25" s="64" t="s">
        <v>22</v>
      </c>
      <c r="E25" s="50">
        <f>E26+E27+E28</f>
        <v>0</v>
      </c>
      <c r="F25" s="50">
        <f t="shared" ref="F25:AU25" si="11">F26+F27+F28</f>
        <v>0</v>
      </c>
      <c r="G25" s="50">
        <f t="shared" si="11"/>
        <v>0</v>
      </c>
      <c r="H25" s="50">
        <f t="shared" si="11"/>
        <v>0</v>
      </c>
      <c r="I25" s="50">
        <f t="shared" si="11"/>
        <v>0</v>
      </c>
      <c r="J25" s="50">
        <f t="shared" si="11"/>
        <v>0</v>
      </c>
      <c r="K25" s="50">
        <f t="shared" si="11"/>
        <v>0</v>
      </c>
      <c r="L25" s="50">
        <f t="shared" si="11"/>
        <v>0</v>
      </c>
      <c r="M25" s="50">
        <f t="shared" si="11"/>
        <v>0</v>
      </c>
      <c r="N25" s="50">
        <f t="shared" si="11"/>
        <v>0</v>
      </c>
      <c r="O25" s="50">
        <f t="shared" si="11"/>
        <v>0</v>
      </c>
      <c r="P25" s="50">
        <f t="shared" si="11"/>
        <v>0</v>
      </c>
      <c r="Q25" s="50">
        <f t="shared" si="11"/>
        <v>0</v>
      </c>
      <c r="R25" s="50">
        <f t="shared" si="11"/>
        <v>0</v>
      </c>
      <c r="S25" s="50">
        <f t="shared" si="11"/>
        <v>0</v>
      </c>
      <c r="T25" s="50">
        <f t="shared" si="11"/>
        <v>0</v>
      </c>
      <c r="U25" s="50">
        <f t="shared" si="11"/>
        <v>0</v>
      </c>
      <c r="V25" s="40" t="s">
        <v>23</v>
      </c>
      <c r="W25" s="40" t="s">
        <v>23</v>
      </c>
      <c r="X25" s="50">
        <f t="shared" si="11"/>
        <v>12</v>
      </c>
      <c r="Y25" s="50">
        <f t="shared" si="11"/>
        <v>8</v>
      </c>
      <c r="Z25" s="50">
        <f t="shared" si="11"/>
        <v>12</v>
      </c>
      <c r="AA25" s="50">
        <f t="shared" si="11"/>
        <v>8</v>
      </c>
      <c r="AB25" s="50">
        <f t="shared" si="11"/>
        <v>12</v>
      </c>
      <c r="AC25" s="50">
        <f t="shared" si="11"/>
        <v>8</v>
      </c>
      <c r="AD25" s="50">
        <f t="shared" si="11"/>
        <v>12</v>
      </c>
      <c r="AE25" s="50">
        <f t="shared" si="11"/>
        <v>8</v>
      </c>
      <c r="AF25" s="50">
        <f t="shared" si="11"/>
        <v>12</v>
      </c>
      <c r="AG25" s="50">
        <f t="shared" si="11"/>
        <v>8</v>
      </c>
      <c r="AH25" s="50">
        <f t="shared" si="11"/>
        <v>12</v>
      </c>
      <c r="AI25" s="50">
        <f t="shared" si="11"/>
        <v>8</v>
      </c>
      <c r="AJ25" s="50">
        <f t="shared" si="11"/>
        <v>12</v>
      </c>
      <c r="AK25" s="50">
        <f t="shared" si="11"/>
        <v>8</v>
      </c>
      <c r="AL25" s="50">
        <f t="shared" si="11"/>
        <v>12</v>
      </c>
      <c r="AM25" s="50">
        <f t="shared" si="11"/>
        <v>8</v>
      </c>
      <c r="AN25" s="50">
        <f t="shared" si="11"/>
        <v>0</v>
      </c>
      <c r="AO25" s="50">
        <f t="shared" si="11"/>
        <v>0</v>
      </c>
      <c r="AP25" s="50">
        <f t="shared" si="11"/>
        <v>0</v>
      </c>
      <c r="AQ25" s="50">
        <f t="shared" si="11"/>
        <v>0</v>
      </c>
      <c r="AR25" s="50">
        <f t="shared" si="11"/>
        <v>0</v>
      </c>
      <c r="AS25" s="50">
        <f t="shared" si="11"/>
        <v>0</v>
      </c>
      <c r="AT25" s="50">
        <f t="shared" si="11"/>
        <v>36</v>
      </c>
      <c r="AU25" s="50">
        <f t="shared" si="11"/>
        <v>36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42">
        <f t="shared" si="2"/>
        <v>232</v>
      </c>
      <c r="BF25" s="57"/>
    </row>
    <row r="26" spans="1:58" s="58" customFormat="1" ht="54" customHeight="1" thickBot="1">
      <c r="A26" s="272"/>
      <c r="B26" s="163" t="s">
        <v>116</v>
      </c>
      <c r="C26" s="163" t="s">
        <v>117</v>
      </c>
      <c r="D26" s="65" t="s">
        <v>22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27"/>
      <c r="T26" s="127"/>
      <c r="U26" s="125"/>
      <c r="V26" s="40" t="s">
        <v>23</v>
      </c>
      <c r="W26" s="40" t="s">
        <v>23</v>
      </c>
      <c r="X26" s="42">
        <v>6</v>
      </c>
      <c r="Y26" s="42">
        <v>4</v>
      </c>
      <c r="Z26" s="43">
        <v>6</v>
      </c>
      <c r="AA26" s="43">
        <v>4</v>
      </c>
      <c r="AB26" s="43">
        <v>6</v>
      </c>
      <c r="AC26" s="43">
        <v>4</v>
      </c>
      <c r="AD26" s="43">
        <v>6</v>
      </c>
      <c r="AE26" s="43">
        <v>4</v>
      </c>
      <c r="AF26" s="43">
        <v>6</v>
      </c>
      <c r="AG26" s="43">
        <v>4</v>
      </c>
      <c r="AH26" s="43">
        <v>6</v>
      </c>
      <c r="AI26" s="43">
        <v>4</v>
      </c>
      <c r="AJ26" s="43">
        <v>6</v>
      </c>
      <c r="AK26" s="43">
        <v>4</v>
      </c>
      <c r="AL26" s="43">
        <v>6</v>
      </c>
      <c r="AM26" s="43">
        <v>4</v>
      </c>
      <c r="AN26" s="134"/>
      <c r="AO26" s="132"/>
      <c r="AP26" s="132"/>
      <c r="AQ26" s="131"/>
      <c r="AR26" s="131"/>
      <c r="AS26" s="131"/>
      <c r="AT26" s="131"/>
      <c r="AU26" s="131"/>
      <c r="AV26" s="38"/>
      <c r="AW26" s="38"/>
      <c r="AX26" s="38"/>
      <c r="AY26" s="38"/>
      <c r="AZ26" s="38"/>
      <c r="BA26" s="38"/>
      <c r="BB26" s="38"/>
      <c r="BC26" s="38"/>
      <c r="BD26" s="38"/>
      <c r="BE26" s="42">
        <f t="shared" si="2"/>
        <v>80</v>
      </c>
      <c r="BF26" s="81"/>
    </row>
    <row r="27" spans="1:58" s="58" customFormat="1" ht="58.5" customHeight="1" thickBot="1">
      <c r="A27" s="272"/>
      <c r="B27" s="73" t="s">
        <v>118</v>
      </c>
      <c r="C27" s="73" t="s">
        <v>119</v>
      </c>
      <c r="D27" s="61" t="s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27"/>
      <c r="T27" s="127"/>
      <c r="U27" s="125"/>
      <c r="V27" s="40" t="s">
        <v>23</v>
      </c>
      <c r="W27" s="40" t="s">
        <v>23</v>
      </c>
      <c r="X27" s="42">
        <v>6</v>
      </c>
      <c r="Y27" s="42">
        <v>4</v>
      </c>
      <c r="Z27" s="43">
        <v>6</v>
      </c>
      <c r="AA27" s="43">
        <v>4</v>
      </c>
      <c r="AB27" s="43">
        <v>6</v>
      </c>
      <c r="AC27" s="43">
        <v>4</v>
      </c>
      <c r="AD27" s="43">
        <v>6</v>
      </c>
      <c r="AE27" s="43">
        <v>4</v>
      </c>
      <c r="AF27" s="43">
        <v>6</v>
      </c>
      <c r="AG27" s="43">
        <v>4</v>
      </c>
      <c r="AH27" s="43">
        <v>6</v>
      </c>
      <c r="AI27" s="43">
        <v>4</v>
      </c>
      <c r="AJ27" s="43">
        <v>6</v>
      </c>
      <c r="AK27" s="43">
        <v>4</v>
      </c>
      <c r="AL27" s="43">
        <v>6</v>
      </c>
      <c r="AM27" s="43">
        <v>4</v>
      </c>
      <c r="AN27" s="134"/>
      <c r="AO27" s="132"/>
      <c r="AP27" s="132"/>
      <c r="AQ27" s="131"/>
      <c r="AR27" s="131"/>
      <c r="AS27" s="131"/>
      <c r="AT27" s="131"/>
      <c r="AU27" s="131"/>
      <c r="AV27" s="38"/>
      <c r="AW27" s="38"/>
      <c r="AX27" s="38"/>
      <c r="AY27" s="38"/>
      <c r="AZ27" s="38"/>
      <c r="BA27" s="38"/>
      <c r="BB27" s="38"/>
      <c r="BC27" s="38"/>
      <c r="BD27" s="38"/>
      <c r="BE27" s="42">
        <f t="shared" si="2"/>
        <v>80</v>
      </c>
      <c r="BF27" s="81"/>
    </row>
    <row r="28" spans="1:58" s="58" customFormat="1" ht="32.25" customHeight="1" thickBot="1">
      <c r="A28" s="272"/>
      <c r="B28" s="73" t="s">
        <v>120</v>
      </c>
      <c r="C28" s="73" t="s">
        <v>113</v>
      </c>
      <c r="D28" s="61" t="s">
        <v>22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127"/>
      <c r="T28" s="127"/>
      <c r="U28" s="125"/>
      <c r="V28" s="40" t="s">
        <v>23</v>
      </c>
      <c r="W28" s="40" t="s">
        <v>23</v>
      </c>
      <c r="X28" s="42"/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134"/>
      <c r="AO28" s="132"/>
      <c r="AP28" s="132"/>
      <c r="AQ28" s="131"/>
      <c r="AR28" s="131"/>
      <c r="AS28" s="131"/>
      <c r="AT28" s="131">
        <v>36</v>
      </c>
      <c r="AU28" s="131">
        <v>36</v>
      </c>
      <c r="AV28" s="38"/>
      <c r="AW28" s="38"/>
      <c r="AX28" s="38"/>
      <c r="AY28" s="38"/>
      <c r="AZ28" s="38"/>
      <c r="BA28" s="38"/>
      <c r="BB28" s="38"/>
      <c r="BC28" s="38"/>
      <c r="BD28" s="38"/>
      <c r="BE28" s="42">
        <f t="shared" si="2"/>
        <v>72</v>
      </c>
      <c r="BF28" s="57"/>
    </row>
    <row r="29" spans="1:58">
      <c r="A29" s="272"/>
      <c r="B29" s="265" t="s">
        <v>38</v>
      </c>
      <c r="C29" s="266"/>
      <c r="D29" s="267"/>
      <c r="E29" s="253">
        <f>E7+E11+E14+E15</f>
        <v>36</v>
      </c>
      <c r="F29" s="253">
        <f t="shared" ref="F29:R29" si="12">F7+F11+F14+F15</f>
        <v>36</v>
      </c>
      <c r="G29" s="253">
        <f t="shared" si="12"/>
        <v>36</v>
      </c>
      <c r="H29" s="253">
        <f t="shared" si="12"/>
        <v>36</v>
      </c>
      <c r="I29" s="253">
        <f t="shared" si="12"/>
        <v>36</v>
      </c>
      <c r="J29" s="253">
        <f t="shared" si="12"/>
        <v>36</v>
      </c>
      <c r="K29" s="253">
        <f t="shared" si="12"/>
        <v>36</v>
      </c>
      <c r="L29" s="253">
        <f t="shared" si="12"/>
        <v>36</v>
      </c>
      <c r="M29" s="253">
        <f t="shared" si="12"/>
        <v>36</v>
      </c>
      <c r="N29" s="253">
        <f t="shared" si="12"/>
        <v>36</v>
      </c>
      <c r="O29" s="253">
        <f t="shared" si="12"/>
        <v>36</v>
      </c>
      <c r="P29" s="253">
        <f t="shared" si="12"/>
        <v>36</v>
      </c>
      <c r="Q29" s="253">
        <f t="shared" si="12"/>
        <v>36</v>
      </c>
      <c r="R29" s="253">
        <f t="shared" si="12"/>
        <v>36</v>
      </c>
      <c r="S29" s="253">
        <f t="shared" ref="S29:T29" si="13">S7+S11+S14</f>
        <v>36</v>
      </c>
      <c r="T29" s="253">
        <f t="shared" si="13"/>
        <v>36</v>
      </c>
      <c r="U29" s="253"/>
      <c r="V29" s="253" t="s">
        <v>23</v>
      </c>
      <c r="W29" s="253" t="s">
        <v>23</v>
      </c>
      <c r="X29" s="253">
        <f t="shared" ref="X29:AU29" si="14">X7+X11+X14</f>
        <v>36</v>
      </c>
      <c r="Y29" s="253">
        <f t="shared" si="14"/>
        <v>36</v>
      </c>
      <c r="Z29" s="253">
        <f t="shared" si="14"/>
        <v>36</v>
      </c>
      <c r="AA29" s="253">
        <f t="shared" si="14"/>
        <v>36</v>
      </c>
      <c r="AB29" s="253">
        <f t="shared" si="14"/>
        <v>36</v>
      </c>
      <c r="AC29" s="253">
        <f t="shared" si="14"/>
        <v>36</v>
      </c>
      <c r="AD29" s="253">
        <f t="shared" si="14"/>
        <v>36</v>
      </c>
      <c r="AE29" s="253">
        <f t="shared" si="14"/>
        <v>36</v>
      </c>
      <c r="AF29" s="253">
        <f t="shared" si="14"/>
        <v>36</v>
      </c>
      <c r="AG29" s="253">
        <f t="shared" si="14"/>
        <v>36</v>
      </c>
      <c r="AH29" s="253">
        <f t="shared" si="14"/>
        <v>36</v>
      </c>
      <c r="AI29" s="253">
        <f t="shared" si="14"/>
        <v>36</v>
      </c>
      <c r="AJ29" s="253">
        <f t="shared" si="14"/>
        <v>36</v>
      </c>
      <c r="AK29" s="253">
        <f t="shared" si="14"/>
        <v>36</v>
      </c>
      <c r="AL29" s="253">
        <f t="shared" si="14"/>
        <v>36</v>
      </c>
      <c r="AM29" s="253">
        <f t="shared" si="14"/>
        <v>36</v>
      </c>
      <c r="AN29" s="253"/>
      <c r="AO29" s="253">
        <f t="shared" si="14"/>
        <v>36</v>
      </c>
      <c r="AP29" s="253">
        <f t="shared" si="14"/>
        <v>36</v>
      </c>
      <c r="AQ29" s="253">
        <f t="shared" si="14"/>
        <v>36</v>
      </c>
      <c r="AR29" s="253">
        <f t="shared" si="14"/>
        <v>36</v>
      </c>
      <c r="AS29" s="253">
        <f t="shared" si="14"/>
        <v>36</v>
      </c>
      <c r="AT29" s="253">
        <f t="shared" si="14"/>
        <v>36</v>
      </c>
      <c r="AU29" s="253">
        <f t="shared" si="14"/>
        <v>36</v>
      </c>
      <c r="AV29" s="255" t="s">
        <v>23</v>
      </c>
      <c r="AW29" s="255" t="s">
        <v>23</v>
      </c>
      <c r="AX29" s="255" t="s">
        <v>23</v>
      </c>
      <c r="AY29" s="255" t="s">
        <v>23</v>
      </c>
      <c r="AZ29" s="255" t="s">
        <v>23</v>
      </c>
      <c r="BA29" s="255" t="s">
        <v>23</v>
      </c>
      <c r="BB29" s="255" t="s">
        <v>23</v>
      </c>
      <c r="BC29" s="255" t="s">
        <v>23</v>
      </c>
      <c r="BD29" s="255" t="s">
        <v>23</v>
      </c>
      <c r="BE29" s="296">
        <f>BE7+BE11+BE14</f>
        <v>1376</v>
      </c>
    </row>
    <row r="30" spans="1:58" ht="16.5" thickBot="1">
      <c r="A30" s="272"/>
      <c r="B30" s="268" t="s">
        <v>39</v>
      </c>
      <c r="C30" s="269"/>
      <c r="D30" s="270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6"/>
      <c r="AW30" s="256"/>
      <c r="AX30" s="256"/>
      <c r="AY30" s="256"/>
      <c r="AZ30" s="256"/>
      <c r="BA30" s="256"/>
      <c r="BB30" s="256"/>
      <c r="BC30" s="256"/>
      <c r="BD30" s="256"/>
      <c r="BE30" s="297"/>
    </row>
    <row r="31" spans="1:58" ht="18.75" customHeight="1" thickBot="1">
      <c r="A31" s="272"/>
      <c r="B31" s="285" t="s">
        <v>40</v>
      </c>
      <c r="C31" s="286"/>
      <c r="D31" s="287"/>
      <c r="E31" s="37">
        <f>E15</f>
        <v>2</v>
      </c>
      <c r="F31" s="37">
        <f t="shared" ref="F31:T31" si="15">F15</f>
        <v>2</v>
      </c>
      <c r="G31" s="37">
        <f t="shared" si="15"/>
        <v>2</v>
      </c>
      <c r="H31" s="37">
        <f t="shared" si="15"/>
        <v>2</v>
      </c>
      <c r="I31" s="37">
        <f t="shared" si="15"/>
        <v>2</v>
      </c>
      <c r="J31" s="37">
        <f t="shared" si="15"/>
        <v>2</v>
      </c>
      <c r="K31" s="37">
        <f t="shared" si="15"/>
        <v>2</v>
      </c>
      <c r="L31" s="37">
        <f t="shared" si="15"/>
        <v>2</v>
      </c>
      <c r="M31" s="37">
        <f t="shared" si="15"/>
        <v>2</v>
      </c>
      <c r="N31" s="37">
        <f t="shared" si="15"/>
        <v>2</v>
      </c>
      <c r="O31" s="37">
        <f t="shared" si="15"/>
        <v>2</v>
      </c>
      <c r="P31" s="37">
        <f t="shared" si="15"/>
        <v>2</v>
      </c>
      <c r="Q31" s="37">
        <f t="shared" si="15"/>
        <v>2</v>
      </c>
      <c r="R31" s="37">
        <f t="shared" si="15"/>
        <v>2</v>
      </c>
      <c r="S31" s="37">
        <f t="shared" si="15"/>
        <v>0</v>
      </c>
      <c r="T31" s="37">
        <f t="shared" si="15"/>
        <v>0</v>
      </c>
      <c r="U31" s="37"/>
      <c r="V31" s="37" t="s">
        <v>23</v>
      </c>
      <c r="W31" s="37" t="s">
        <v>23</v>
      </c>
      <c r="X31" s="37">
        <f t="shared" ref="X31:AU31" si="16">X15</f>
        <v>0</v>
      </c>
      <c r="Y31" s="37">
        <f t="shared" si="16"/>
        <v>0</v>
      </c>
      <c r="Z31" s="37">
        <f t="shared" si="16"/>
        <v>0</v>
      </c>
      <c r="AA31" s="37">
        <f t="shared" si="16"/>
        <v>0</v>
      </c>
      <c r="AB31" s="37">
        <f t="shared" si="16"/>
        <v>0</v>
      </c>
      <c r="AC31" s="37">
        <f t="shared" si="16"/>
        <v>0</v>
      </c>
      <c r="AD31" s="37">
        <f t="shared" si="16"/>
        <v>0</v>
      </c>
      <c r="AE31" s="37">
        <f t="shared" si="16"/>
        <v>0</v>
      </c>
      <c r="AF31" s="37">
        <f t="shared" si="16"/>
        <v>0</v>
      </c>
      <c r="AG31" s="37">
        <f t="shared" si="16"/>
        <v>0</v>
      </c>
      <c r="AH31" s="37">
        <f t="shared" si="16"/>
        <v>0</v>
      </c>
      <c r="AI31" s="37">
        <f t="shared" si="16"/>
        <v>0</v>
      </c>
      <c r="AJ31" s="37">
        <f t="shared" si="16"/>
        <v>0</v>
      </c>
      <c r="AK31" s="37">
        <f t="shared" si="16"/>
        <v>0</v>
      </c>
      <c r="AL31" s="37">
        <f t="shared" si="16"/>
        <v>0</v>
      </c>
      <c r="AM31" s="37">
        <f t="shared" si="16"/>
        <v>0</v>
      </c>
      <c r="AN31" s="37">
        <f t="shared" si="16"/>
        <v>0</v>
      </c>
      <c r="AO31" s="37">
        <f t="shared" si="16"/>
        <v>0</v>
      </c>
      <c r="AP31" s="37">
        <f t="shared" si="16"/>
        <v>0</v>
      </c>
      <c r="AQ31" s="37">
        <f t="shared" si="16"/>
        <v>0</v>
      </c>
      <c r="AR31" s="37">
        <f t="shared" si="16"/>
        <v>0</v>
      </c>
      <c r="AS31" s="37">
        <f t="shared" si="16"/>
        <v>0</v>
      </c>
      <c r="AT31" s="37">
        <f t="shared" si="16"/>
        <v>0</v>
      </c>
      <c r="AU31" s="37">
        <f t="shared" si="16"/>
        <v>0</v>
      </c>
      <c r="AV31" s="38" t="s">
        <v>23</v>
      </c>
      <c r="AW31" s="38" t="s">
        <v>23</v>
      </c>
      <c r="AX31" s="38" t="s">
        <v>23</v>
      </c>
      <c r="AY31" s="38" t="s">
        <v>23</v>
      </c>
      <c r="AZ31" s="38" t="s">
        <v>23</v>
      </c>
      <c r="BA31" s="38" t="s">
        <v>23</v>
      </c>
      <c r="BB31" s="38" t="s">
        <v>23</v>
      </c>
      <c r="BC31" s="38" t="s">
        <v>23</v>
      </c>
      <c r="BD31" s="38" t="s">
        <v>23</v>
      </c>
      <c r="BE31" s="51">
        <f>SUM(E31:U31,X31:AU31)</f>
        <v>28</v>
      </c>
    </row>
    <row r="32" spans="1:58" ht="16.5" thickBot="1">
      <c r="A32" s="272"/>
      <c r="B32" s="285" t="s">
        <v>41</v>
      </c>
      <c r="C32" s="286"/>
      <c r="D32" s="28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>
        <f>U18+U19</f>
        <v>0</v>
      </c>
      <c r="V32" s="54" t="s">
        <v>23</v>
      </c>
      <c r="W32" s="54" t="s">
        <v>23</v>
      </c>
      <c r="X32" s="37"/>
      <c r="Y32" s="37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f>AN20+AN21</f>
        <v>0</v>
      </c>
      <c r="AO32" s="45"/>
      <c r="AP32" s="45"/>
      <c r="AQ32" s="37"/>
      <c r="AR32" s="37"/>
      <c r="AS32" s="37"/>
      <c r="AT32" s="37"/>
      <c r="AU32" s="37"/>
      <c r="AV32" s="38" t="s">
        <v>23</v>
      </c>
      <c r="AW32" s="38" t="s">
        <v>23</v>
      </c>
      <c r="AX32" s="38" t="s">
        <v>23</v>
      </c>
      <c r="AY32" s="38" t="s">
        <v>23</v>
      </c>
      <c r="AZ32" s="38" t="s">
        <v>23</v>
      </c>
      <c r="BA32" s="38" t="s">
        <v>23</v>
      </c>
      <c r="BB32" s="38" t="s">
        <v>23</v>
      </c>
      <c r="BC32" s="38" t="s">
        <v>23</v>
      </c>
      <c r="BD32" s="38" t="s">
        <v>23</v>
      </c>
      <c r="BE32" s="51">
        <f>SUM(E32:BD32)</f>
        <v>0</v>
      </c>
    </row>
    <row r="33" spans="1:57" ht="21" customHeight="1" thickBot="1">
      <c r="A33" s="273"/>
      <c r="B33" s="285" t="s">
        <v>42</v>
      </c>
      <c r="C33" s="286"/>
      <c r="D33" s="287"/>
      <c r="E33" s="53">
        <f>E29+E31+E32</f>
        <v>38</v>
      </c>
      <c r="F33" s="53">
        <f t="shared" ref="F33:U33" si="17">F29+F31+F32</f>
        <v>38</v>
      </c>
      <c r="G33" s="53">
        <f t="shared" si="17"/>
        <v>38</v>
      </c>
      <c r="H33" s="53">
        <f t="shared" si="17"/>
        <v>38</v>
      </c>
      <c r="I33" s="53">
        <f t="shared" si="17"/>
        <v>38</v>
      </c>
      <c r="J33" s="53">
        <f t="shared" si="17"/>
        <v>38</v>
      </c>
      <c r="K33" s="53">
        <f t="shared" si="17"/>
        <v>38</v>
      </c>
      <c r="L33" s="53">
        <f t="shared" si="17"/>
        <v>38</v>
      </c>
      <c r="M33" s="53">
        <f t="shared" si="17"/>
        <v>38</v>
      </c>
      <c r="N33" s="53">
        <f t="shared" si="17"/>
        <v>38</v>
      </c>
      <c r="O33" s="53">
        <f t="shared" si="17"/>
        <v>38</v>
      </c>
      <c r="P33" s="53">
        <f t="shared" si="17"/>
        <v>38</v>
      </c>
      <c r="Q33" s="53">
        <f t="shared" si="17"/>
        <v>38</v>
      </c>
      <c r="R33" s="53">
        <f t="shared" si="17"/>
        <v>38</v>
      </c>
      <c r="S33" s="53">
        <f t="shared" si="17"/>
        <v>36</v>
      </c>
      <c r="T33" s="53">
        <f t="shared" si="17"/>
        <v>36</v>
      </c>
      <c r="U33" s="53">
        <f t="shared" si="17"/>
        <v>0</v>
      </c>
      <c r="V33" s="54" t="s">
        <v>23</v>
      </c>
      <c r="W33" s="54" t="s">
        <v>23</v>
      </c>
      <c r="X33" s="53">
        <f>X29+X31+X32</f>
        <v>36</v>
      </c>
      <c r="Y33" s="53">
        <f t="shared" ref="Y33:AU33" si="18">Y29+Y31+Y32</f>
        <v>36</v>
      </c>
      <c r="Z33" s="53">
        <f t="shared" si="18"/>
        <v>36</v>
      </c>
      <c r="AA33" s="53">
        <f t="shared" si="18"/>
        <v>36</v>
      </c>
      <c r="AB33" s="53">
        <f t="shared" si="18"/>
        <v>36</v>
      </c>
      <c r="AC33" s="53">
        <f t="shared" si="18"/>
        <v>36</v>
      </c>
      <c r="AD33" s="53">
        <f t="shared" si="18"/>
        <v>36</v>
      </c>
      <c r="AE33" s="53">
        <f t="shared" si="18"/>
        <v>36</v>
      </c>
      <c r="AF33" s="53">
        <f t="shared" si="18"/>
        <v>36</v>
      </c>
      <c r="AG33" s="53">
        <f t="shared" si="18"/>
        <v>36</v>
      </c>
      <c r="AH33" s="53">
        <f t="shared" si="18"/>
        <v>36</v>
      </c>
      <c r="AI33" s="53">
        <f t="shared" si="18"/>
        <v>36</v>
      </c>
      <c r="AJ33" s="53">
        <f t="shared" si="18"/>
        <v>36</v>
      </c>
      <c r="AK33" s="53">
        <f t="shared" si="18"/>
        <v>36</v>
      </c>
      <c r="AL33" s="53">
        <f t="shared" si="18"/>
        <v>36</v>
      </c>
      <c r="AM33" s="53">
        <f t="shared" si="18"/>
        <v>36</v>
      </c>
      <c r="AN33" s="53">
        <f t="shared" si="18"/>
        <v>0</v>
      </c>
      <c r="AO33" s="53">
        <f t="shared" si="18"/>
        <v>36</v>
      </c>
      <c r="AP33" s="53">
        <f t="shared" si="18"/>
        <v>36</v>
      </c>
      <c r="AQ33" s="53">
        <f t="shared" si="18"/>
        <v>36</v>
      </c>
      <c r="AR33" s="53">
        <f t="shared" si="18"/>
        <v>36</v>
      </c>
      <c r="AS33" s="53">
        <f t="shared" si="18"/>
        <v>36</v>
      </c>
      <c r="AT33" s="53">
        <f t="shared" si="18"/>
        <v>36</v>
      </c>
      <c r="AU33" s="53">
        <f t="shared" si="18"/>
        <v>36</v>
      </c>
      <c r="AV33" s="56" t="s">
        <v>23</v>
      </c>
      <c r="AW33" s="56" t="s">
        <v>23</v>
      </c>
      <c r="AX33" s="56" t="s">
        <v>23</v>
      </c>
      <c r="AY33" s="56" t="s">
        <v>23</v>
      </c>
      <c r="AZ33" s="56" t="s">
        <v>23</v>
      </c>
      <c r="BA33" s="56" t="s">
        <v>23</v>
      </c>
      <c r="BB33" s="56" t="s">
        <v>23</v>
      </c>
      <c r="BC33" s="56" t="s">
        <v>23</v>
      </c>
      <c r="BD33" s="56" t="s">
        <v>23</v>
      </c>
      <c r="BE33" s="51">
        <f>BE29+BE31+BE32</f>
        <v>1404</v>
      </c>
    </row>
  </sheetData>
  <mergeCells count="85">
    <mergeCell ref="BE29:BE30"/>
    <mergeCell ref="B30:D30"/>
    <mergeCell ref="B31:D31"/>
    <mergeCell ref="B32:D32"/>
    <mergeCell ref="V2:Z2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B33:D33"/>
    <mergeCell ref="E2:G2"/>
    <mergeCell ref="I2:L2"/>
    <mergeCell ref="N2:P2"/>
    <mergeCell ref="R2:T2"/>
    <mergeCell ref="I29:I30"/>
    <mergeCell ref="J29:J30"/>
    <mergeCell ref="K29:K30"/>
    <mergeCell ref="L29:L30"/>
    <mergeCell ref="M29:M30"/>
    <mergeCell ref="N29:N30"/>
    <mergeCell ref="C21:C22"/>
    <mergeCell ref="B29:D29"/>
    <mergeCell ref="E29:E30"/>
    <mergeCell ref="F29:F30"/>
    <mergeCell ref="G29:G30"/>
    <mergeCell ref="AX29:AX30"/>
    <mergeCell ref="AM29:AM30"/>
    <mergeCell ref="AN29:AN30"/>
    <mergeCell ref="AO29:AO30"/>
    <mergeCell ref="AP29:AP30"/>
    <mergeCell ref="AQ29:AQ30"/>
    <mergeCell ref="AR29:AR30"/>
    <mergeCell ref="AL29:AL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Z29:Z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H29:H30"/>
    <mergeCell ref="BA2:BD2"/>
    <mergeCell ref="BE2:BE6"/>
    <mergeCell ref="E3:BD3"/>
    <mergeCell ref="A5:BD5"/>
    <mergeCell ref="A7:A33"/>
    <mergeCell ref="B14:B15"/>
    <mergeCell ref="C14:C15"/>
    <mergeCell ref="B17:B18"/>
    <mergeCell ref="C17:C18"/>
    <mergeCell ref="B21:B22"/>
    <mergeCell ref="AA2:AD2"/>
    <mergeCell ref="AE2:AG2"/>
    <mergeCell ref="AI2:AK2"/>
    <mergeCell ref="AM2:AP2"/>
    <mergeCell ref="AR2:AT2"/>
    <mergeCell ref="A1:BE1"/>
    <mergeCell ref="A2:A4"/>
    <mergeCell ref="B2:B4"/>
    <mergeCell ref="C2:C4"/>
    <mergeCell ref="D2:D4"/>
    <mergeCell ref="AV2:AZ2"/>
  </mergeCells>
  <hyperlinks>
    <hyperlink ref="BE2" location="_ftn1" display="_ftn1"/>
  </hyperlinks>
  <pageMargins left="0" right="0" top="0" bottom="0" header="0" footer="0"/>
  <pageSetup paperSize="9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="60" zoomScaleNormal="60" workbookViewId="0">
      <selection activeCell="AU2" sqref="E2:AU2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8" width="5.42578125" style="33" customWidth="1"/>
    <col min="49" max="56" width="3" style="33" customWidth="1"/>
    <col min="57" max="57" width="13.28515625" style="58" customWidth="1"/>
    <col min="58" max="58" width="12" style="32" customWidth="1"/>
    <col min="59" max="16384" width="9.140625" style="33"/>
  </cols>
  <sheetData>
    <row r="1" spans="1:58" ht="83.25" customHeight="1" thickBot="1">
      <c r="A1" s="212" t="s">
        <v>190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4"/>
    </row>
    <row r="2" spans="1:58" ht="91.5" customHeight="1" thickBot="1">
      <c r="A2" s="215" t="s">
        <v>0</v>
      </c>
      <c r="B2" s="215" t="s">
        <v>1</v>
      </c>
      <c r="C2" s="215" t="s">
        <v>2</v>
      </c>
      <c r="D2" s="215" t="s">
        <v>3</v>
      </c>
      <c r="E2" s="250" t="s">
        <v>4</v>
      </c>
      <c r="F2" s="251"/>
      <c r="G2" s="252"/>
      <c r="H2" s="82" t="s">
        <v>191</v>
      </c>
      <c r="I2" s="250" t="s">
        <v>5</v>
      </c>
      <c r="J2" s="251"/>
      <c r="K2" s="251"/>
      <c r="L2" s="252"/>
      <c r="M2" s="82" t="s">
        <v>192</v>
      </c>
      <c r="N2" s="250" t="s">
        <v>6</v>
      </c>
      <c r="O2" s="251"/>
      <c r="P2" s="252"/>
      <c r="Q2" s="82" t="s">
        <v>193</v>
      </c>
      <c r="R2" s="250" t="s">
        <v>7</v>
      </c>
      <c r="S2" s="251"/>
      <c r="T2" s="252"/>
      <c r="U2" s="82" t="s">
        <v>194</v>
      </c>
      <c r="V2" s="250" t="s">
        <v>8</v>
      </c>
      <c r="W2" s="251"/>
      <c r="X2" s="251"/>
      <c r="Y2" s="251"/>
      <c r="Z2" s="252"/>
      <c r="AA2" s="250" t="s">
        <v>9</v>
      </c>
      <c r="AB2" s="251"/>
      <c r="AC2" s="251"/>
      <c r="AD2" s="252"/>
      <c r="AE2" s="250" t="s">
        <v>10</v>
      </c>
      <c r="AF2" s="251"/>
      <c r="AG2" s="252"/>
      <c r="AH2" s="82" t="s">
        <v>195</v>
      </c>
      <c r="AI2" s="250" t="s">
        <v>11</v>
      </c>
      <c r="AJ2" s="251"/>
      <c r="AK2" s="251"/>
      <c r="AL2" s="252"/>
      <c r="AM2" s="82" t="s">
        <v>196</v>
      </c>
      <c r="AN2" s="250" t="s">
        <v>12</v>
      </c>
      <c r="AO2" s="251"/>
      <c r="AP2" s="252"/>
      <c r="AQ2" s="82" t="s">
        <v>197</v>
      </c>
      <c r="AR2" s="250" t="s">
        <v>13</v>
      </c>
      <c r="AS2" s="251"/>
      <c r="AT2" s="252"/>
      <c r="AU2" s="82" t="s">
        <v>198</v>
      </c>
      <c r="AW2" s="250" t="s">
        <v>14</v>
      </c>
      <c r="AX2" s="251"/>
      <c r="AY2" s="251"/>
      <c r="AZ2" s="252"/>
      <c r="BA2" s="250" t="s">
        <v>15</v>
      </c>
      <c r="BB2" s="251"/>
      <c r="BC2" s="251"/>
      <c r="BD2" s="252"/>
      <c r="BE2" s="291" t="s">
        <v>16</v>
      </c>
    </row>
    <row r="3" spans="1:58" ht="16.5" thickBot="1">
      <c r="A3" s="216"/>
      <c r="B3" s="216"/>
      <c r="C3" s="216"/>
      <c r="D3" s="216"/>
      <c r="E3" s="224" t="s">
        <v>17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6"/>
      <c r="BE3" s="292"/>
    </row>
    <row r="4" spans="1:58" ht="27.75" customHeight="1" thickBot="1">
      <c r="A4" s="217"/>
      <c r="B4" s="217"/>
      <c r="C4" s="217"/>
      <c r="D4" s="217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92"/>
    </row>
    <row r="5" spans="1:58" ht="16.5" thickBot="1">
      <c r="A5" s="224" t="s">
        <v>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6"/>
      <c r="BE5" s="292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93"/>
    </row>
    <row r="7" spans="1:58" ht="47.25" customHeight="1" thickBot="1">
      <c r="A7" s="271" t="s">
        <v>216</v>
      </c>
      <c r="B7" s="161" t="s">
        <v>48</v>
      </c>
      <c r="C7" s="161" t="s">
        <v>70</v>
      </c>
      <c r="D7" s="59" t="s">
        <v>22</v>
      </c>
      <c r="E7" s="37">
        <f>E9+E10+E8</f>
        <v>4</v>
      </c>
      <c r="F7" s="37">
        <f t="shared" ref="F7:U7" si="0">F9+F10+F8</f>
        <v>4</v>
      </c>
      <c r="G7" s="37">
        <f t="shared" si="0"/>
        <v>4</v>
      </c>
      <c r="H7" s="37">
        <f t="shared" si="0"/>
        <v>4</v>
      </c>
      <c r="I7" s="37">
        <f t="shared" si="0"/>
        <v>4</v>
      </c>
      <c r="J7" s="37">
        <f t="shared" si="0"/>
        <v>4</v>
      </c>
      <c r="K7" s="37">
        <f t="shared" si="0"/>
        <v>4</v>
      </c>
      <c r="L7" s="37">
        <f t="shared" si="0"/>
        <v>4</v>
      </c>
      <c r="M7" s="37">
        <f t="shared" si="0"/>
        <v>4</v>
      </c>
      <c r="N7" s="37">
        <f t="shared" si="0"/>
        <v>4</v>
      </c>
      <c r="O7" s="37">
        <f t="shared" si="0"/>
        <v>4</v>
      </c>
      <c r="P7" s="37">
        <f t="shared" si="0"/>
        <v>4</v>
      </c>
      <c r="Q7" s="37">
        <f t="shared" si="0"/>
        <v>4</v>
      </c>
      <c r="R7" s="37">
        <f t="shared" si="0"/>
        <v>4</v>
      </c>
      <c r="S7" s="37">
        <f t="shared" si="0"/>
        <v>0</v>
      </c>
      <c r="T7" s="37">
        <f t="shared" si="0"/>
        <v>0</v>
      </c>
      <c r="U7" s="37">
        <f t="shared" si="0"/>
        <v>0</v>
      </c>
      <c r="V7" s="40" t="s">
        <v>23</v>
      </c>
      <c r="W7" s="40" t="s">
        <v>23</v>
      </c>
      <c r="X7" s="37">
        <f t="shared" ref="X7:AV7" si="1">X9+X10+X8</f>
        <v>8</v>
      </c>
      <c r="Y7" s="37">
        <f t="shared" si="1"/>
        <v>6</v>
      </c>
      <c r="Z7" s="37">
        <f t="shared" si="1"/>
        <v>8</v>
      </c>
      <c r="AA7" s="37">
        <f t="shared" si="1"/>
        <v>6</v>
      </c>
      <c r="AB7" s="37">
        <f t="shared" si="1"/>
        <v>8</v>
      </c>
      <c r="AC7" s="37">
        <f t="shared" si="1"/>
        <v>6</v>
      </c>
      <c r="AD7" s="37">
        <f t="shared" si="1"/>
        <v>8</v>
      </c>
      <c r="AE7" s="37">
        <f t="shared" si="1"/>
        <v>0</v>
      </c>
      <c r="AF7" s="37">
        <f t="shared" si="1"/>
        <v>0</v>
      </c>
      <c r="AG7" s="37">
        <f t="shared" si="1"/>
        <v>0</v>
      </c>
      <c r="AH7" s="37">
        <f t="shared" si="1"/>
        <v>0</v>
      </c>
      <c r="AI7" s="37">
        <f t="shared" si="1"/>
        <v>0</v>
      </c>
      <c r="AJ7" s="37">
        <f t="shared" si="1"/>
        <v>8</v>
      </c>
      <c r="AK7" s="37">
        <f t="shared" si="1"/>
        <v>6</v>
      </c>
      <c r="AL7" s="37">
        <f t="shared" si="1"/>
        <v>8</v>
      </c>
      <c r="AM7" s="37">
        <f t="shared" si="1"/>
        <v>6</v>
      </c>
      <c r="AN7" s="37">
        <f t="shared" si="1"/>
        <v>8</v>
      </c>
      <c r="AO7" s="37">
        <f t="shared" si="1"/>
        <v>6</v>
      </c>
      <c r="AP7" s="37">
        <f t="shared" si="1"/>
        <v>6</v>
      </c>
      <c r="AQ7" s="37">
        <f t="shared" si="1"/>
        <v>0</v>
      </c>
      <c r="AR7" s="37">
        <f t="shared" si="1"/>
        <v>0</v>
      </c>
      <c r="AS7" s="37">
        <f t="shared" si="1"/>
        <v>0</v>
      </c>
      <c r="AT7" s="37">
        <f t="shared" si="1"/>
        <v>0</v>
      </c>
      <c r="AU7" s="37">
        <f t="shared" si="1"/>
        <v>0</v>
      </c>
      <c r="AV7" s="37">
        <f t="shared" si="1"/>
        <v>0</v>
      </c>
      <c r="AW7" s="38" t="s">
        <v>23</v>
      </c>
      <c r="AX7" s="38" t="s">
        <v>23</v>
      </c>
      <c r="AY7" s="38" t="s">
        <v>23</v>
      </c>
      <c r="AZ7" s="38" t="s">
        <v>23</v>
      </c>
      <c r="BA7" s="38" t="s">
        <v>23</v>
      </c>
      <c r="BB7" s="38" t="s">
        <v>23</v>
      </c>
      <c r="BC7" s="38" t="s">
        <v>23</v>
      </c>
      <c r="BD7" s="38" t="s">
        <v>23</v>
      </c>
      <c r="BE7" s="42">
        <f>E7+F7+G7+H7+I7+J7+K7+L7+M7+N7+O7+P7+Q7+R7+S7+T7+U7+X7+Y7+Z7+AA7+AB7+AC7+AD7+AE7+AF7+AG7+AH7+AI7+AJ7+AK7+AL7+AM7+AN7+AO7+AP7+AQ7+AR7+AS7+AT7+AU7</f>
        <v>154</v>
      </c>
    </row>
    <row r="8" spans="1:58" s="58" customFormat="1" ht="38.25" customHeight="1" thickBot="1">
      <c r="A8" s="272"/>
      <c r="B8" s="162" t="s">
        <v>78</v>
      </c>
      <c r="C8" s="163" t="s">
        <v>90</v>
      </c>
      <c r="D8" s="61" t="s">
        <v>22</v>
      </c>
      <c r="E8" s="42">
        <v>2</v>
      </c>
      <c r="F8" s="42">
        <v>2</v>
      </c>
      <c r="G8" s="42">
        <v>2</v>
      </c>
      <c r="H8" s="42">
        <v>2</v>
      </c>
      <c r="I8" s="42">
        <v>2</v>
      </c>
      <c r="J8" s="42">
        <v>2</v>
      </c>
      <c r="K8" s="42">
        <v>2</v>
      </c>
      <c r="L8" s="42">
        <v>2</v>
      </c>
      <c r="M8" s="42">
        <v>2</v>
      </c>
      <c r="N8" s="42">
        <v>2</v>
      </c>
      <c r="O8" s="42">
        <v>2</v>
      </c>
      <c r="P8" s="42">
        <v>2</v>
      </c>
      <c r="Q8" s="42">
        <v>2</v>
      </c>
      <c r="R8" s="42">
        <v>2</v>
      </c>
      <c r="S8" s="127"/>
      <c r="T8" s="127"/>
      <c r="U8" s="125"/>
      <c r="V8" s="40" t="s">
        <v>23</v>
      </c>
      <c r="W8" s="40" t="s">
        <v>23</v>
      </c>
      <c r="X8" s="42">
        <v>2</v>
      </c>
      <c r="Y8" s="42">
        <v>2</v>
      </c>
      <c r="Z8" s="42">
        <v>2</v>
      </c>
      <c r="AA8" s="42">
        <v>2</v>
      </c>
      <c r="AB8" s="42">
        <v>2</v>
      </c>
      <c r="AC8" s="42">
        <v>2</v>
      </c>
      <c r="AD8" s="42">
        <v>2</v>
      </c>
      <c r="AE8" s="172"/>
      <c r="AF8" s="172"/>
      <c r="AG8" s="127"/>
      <c r="AH8" s="127"/>
      <c r="AI8" s="127"/>
      <c r="AJ8" s="42">
        <v>2</v>
      </c>
      <c r="AK8" s="42">
        <v>2</v>
      </c>
      <c r="AL8" s="41">
        <v>2</v>
      </c>
      <c r="AM8" s="41">
        <v>2</v>
      </c>
      <c r="AN8" s="41">
        <v>2</v>
      </c>
      <c r="AO8" s="41">
        <v>2</v>
      </c>
      <c r="AP8" s="41">
        <v>2</v>
      </c>
      <c r="AQ8" s="173"/>
      <c r="AR8" s="131"/>
      <c r="AS8" s="131"/>
      <c r="AT8" s="131"/>
      <c r="AU8" s="131"/>
      <c r="AV8" s="137"/>
      <c r="AW8" s="38" t="s">
        <v>23</v>
      </c>
      <c r="AX8" s="38" t="s">
        <v>23</v>
      </c>
      <c r="AY8" s="38" t="s">
        <v>23</v>
      </c>
      <c r="AZ8" s="38" t="s">
        <v>23</v>
      </c>
      <c r="BA8" s="38" t="s">
        <v>23</v>
      </c>
      <c r="BB8" s="38" t="s">
        <v>23</v>
      </c>
      <c r="BC8" s="38" t="s">
        <v>23</v>
      </c>
      <c r="BD8" s="38" t="s">
        <v>23</v>
      </c>
      <c r="BE8" s="42">
        <f t="shared" ref="BE8:BE31" si="2">E8+F8+G8+H8+I8+J8+K8+L8+M8+N8+O8+P8+Q8+R8+S8+T8+U8+X8+Y8+Z8+AA8+AB8+AC8+AD8+AE8+AF8+AG8+AH8+AI8+AJ8+AK8+AL8+AM8+AN8+AO8+AP8+AQ8+AR8+AS8+AT8+AU8</f>
        <v>56</v>
      </c>
      <c r="BF8" s="57"/>
    </row>
    <row r="9" spans="1:58" ht="38.25" customHeight="1" thickBot="1">
      <c r="A9" s="272"/>
      <c r="B9" s="66" t="s">
        <v>47</v>
      </c>
      <c r="C9" s="71" t="s">
        <v>91</v>
      </c>
      <c r="D9" s="62" t="s">
        <v>22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127"/>
      <c r="T9" s="127"/>
      <c r="U9" s="125"/>
      <c r="V9" s="40" t="s">
        <v>23</v>
      </c>
      <c r="W9" s="40" t="s">
        <v>23</v>
      </c>
      <c r="X9" s="42">
        <v>2</v>
      </c>
      <c r="Y9" s="42">
        <v>2</v>
      </c>
      <c r="Z9" s="43">
        <v>2</v>
      </c>
      <c r="AA9" s="43">
        <v>2</v>
      </c>
      <c r="AB9" s="43">
        <v>2</v>
      </c>
      <c r="AC9" s="43">
        <v>2</v>
      </c>
      <c r="AD9" s="43">
        <v>2</v>
      </c>
      <c r="AE9" s="174"/>
      <c r="AF9" s="174"/>
      <c r="AG9" s="136"/>
      <c r="AH9" s="136"/>
      <c r="AI9" s="136"/>
      <c r="AJ9" s="43">
        <v>2</v>
      </c>
      <c r="AK9" s="43">
        <v>2</v>
      </c>
      <c r="AL9" s="135">
        <v>2</v>
      </c>
      <c r="AM9" s="135">
        <v>2</v>
      </c>
      <c r="AN9" s="135">
        <v>2</v>
      </c>
      <c r="AO9" s="135">
        <v>2</v>
      </c>
      <c r="AP9" s="135">
        <v>2</v>
      </c>
      <c r="AQ9" s="173"/>
      <c r="AR9" s="131"/>
      <c r="AS9" s="131"/>
      <c r="AT9" s="131"/>
      <c r="AU9" s="133"/>
      <c r="AV9" s="137"/>
      <c r="AW9" s="38" t="s">
        <v>23</v>
      </c>
      <c r="AX9" s="38" t="s">
        <v>23</v>
      </c>
      <c r="AY9" s="38" t="s">
        <v>23</v>
      </c>
      <c r="AZ9" s="38" t="s">
        <v>23</v>
      </c>
      <c r="BA9" s="38" t="s">
        <v>23</v>
      </c>
      <c r="BB9" s="38" t="s">
        <v>23</v>
      </c>
      <c r="BC9" s="38" t="s">
        <v>23</v>
      </c>
      <c r="BD9" s="38" t="s">
        <v>23</v>
      </c>
      <c r="BE9" s="42">
        <f t="shared" si="2"/>
        <v>56</v>
      </c>
    </row>
    <row r="10" spans="1:58" ht="38.25" customHeight="1" thickBot="1">
      <c r="A10" s="272"/>
      <c r="B10" s="66" t="s">
        <v>148</v>
      </c>
      <c r="C10" s="71" t="s">
        <v>149</v>
      </c>
      <c r="D10" s="62" t="s">
        <v>22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27"/>
      <c r="T10" s="127"/>
      <c r="U10" s="125"/>
      <c r="V10" s="40" t="s">
        <v>23</v>
      </c>
      <c r="W10" s="40" t="s">
        <v>23</v>
      </c>
      <c r="X10" s="42">
        <v>4</v>
      </c>
      <c r="Y10" s="42">
        <v>2</v>
      </c>
      <c r="Z10" s="43">
        <v>4</v>
      </c>
      <c r="AA10" s="43">
        <v>2</v>
      </c>
      <c r="AB10" s="43">
        <v>4</v>
      </c>
      <c r="AC10" s="43">
        <v>2</v>
      </c>
      <c r="AD10" s="43">
        <v>4</v>
      </c>
      <c r="AE10" s="174"/>
      <c r="AF10" s="174"/>
      <c r="AG10" s="136"/>
      <c r="AH10" s="136"/>
      <c r="AI10" s="136"/>
      <c r="AJ10" s="43">
        <v>4</v>
      </c>
      <c r="AK10" s="43">
        <v>2</v>
      </c>
      <c r="AL10" s="135">
        <v>4</v>
      </c>
      <c r="AM10" s="135">
        <v>2</v>
      </c>
      <c r="AN10" s="135">
        <v>4</v>
      </c>
      <c r="AO10" s="135">
        <v>2</v>
      </c>
      <c r="AP10" s="135">
        <v>2</v>
      </c>
      <c r="AQ10" s="173"/>
      <c r="AR10" s="131"/>
      <c r="AS10" s="131"/>
      <c r="AT10" s="131"/>
      <c r="AU10" s="133"/>
      <c r="AV10" s="137"/>
      <c r="AW10" s="38" t="s">
        <v>23</v>
      </c>
      <c r="AX10" s="38" t="s">
        <v>23</v>
      </c>
      <c r="AY10" s="38" t="s">
        <v>23</v>
      </c>
      <c r="AZ10" s="38" t="s">
        <v>23</v>
      </c>
      <c r="BA10" s="38" t="s">
        <v>23</v>
      </c>
      <c r="BB10" s="38" t="s">
        <v>23</v>
      </c>
      <c r="BC10" s="38" t="s">
        <v>23</v>
      </c>
      <c r="BD10" s="38" t="s">
        <v>23</v>
      </c>
      <c r="BE10" s="42">
        <f t="shared" si="2"/>
        <v>42</v>
      </c>
    </row>
    <row r="11" spans="1:58" ht="24.75" customHeight="1" thickBot="1">
      <c r="A11" s="272"/>
      <c r="B11" s="161" t="s">
        <v>29</v>
      </c>
      <c r="C11" s="161" t="s">
        <v>96</v>
      </c>
      <c r="D11" s="59" t="s">
        <v>22</v>
      </c>
      <c r="E11" s="37">
        <f>E12+E13</f>
        <v>0</v>
      </c>
      <c r="F11" s="37">
        <f t="shared" ref="F11:U11" si="3">F12+F13</f>
        <v>0</v>
      </c>
      <c r="G11" s="37">
        <f t="shared" si="3"/>
        <v>0</v>
      </c>
      <c r="H11" s="37">
        <f t="shared" si="3"/>
        <v>0</v>
      </c>
      <c r="I11" s="37">
        <f t="shared" si="3"/>
        <v>0</v>
      </c>
      <c r="J11" s="37">
        <f t="shared" si="3"/>
        <v>0</v>
      </c>
      <c r="K11" s="37">
        <f t="shared" si="3"/>
        <v>0</v>
      </c>
      <c r="L11" s="37">
        <f t="shared" si="3"/>
        <v>0</v>
      </c>
      <c r="M11" s="37">
        <f t="shared" si="3"/>
        <v>0</v>
      </c>
      <c r="N11" s="37">
        <f t="shared" si="3"/>
        <v>0</v>
      </c>
      <c r="O11" s="37">
        <f t="shared" si="3"/>
        <v>0</v>
      </c>
      <c r="P11" s="37">
        <f t="shared" si="3"/>
        <v>0</v>
      </c>
      <c r="Q11" s="37">
        <f t="shared" si="3"/>
        <v>0</v>
      </c>
      <c r="R11" s="37">
        <f t="shared" si="3"/>
        <v>0</v>
      </c>
      <c r="S11" s="37">
        <f t="shared" si="3"/>
        <v>0</v>
      </c>
      <c r="T11" s="37">
        <f t="shared" si="3"/>
        <v>0</v>
      </c>
      <c r="U11" s="37">
        <f t="shared" si="3"/>
        <v>0</v>
      </c>
      <c r="V11" s="40" t="s">
        <v>23</v>
      </c>
      <c r="W11" s="40" t="s">
        <v>23</v>
      </c>
      <c r="X11" s="37">
        <f>X12+X13</f>
        <v>14</v>
      </c>
      <c r="Y11" s="37">
        <f t="shared" ref="Y11:AV11" si="4">Y12+Y13</f>
        <v>12</v>
      </c>
      <c r="Z11" s="37">
        <f t="shared" si="4"/>
        <v>14</v>
      </c>
      <c r="AA11" s="37">
        <f t="shared" si="4"/>
        <v>12</v>
      </c>
      <c r="AB11" s="37">
        <f t="shared" si="4"/>
        <v>14</v>
      </c>
      <c r="AC11" s="37">
        <f t="shared" si="4"/>
        <v>12</v>
      </c>
      <c r="AD11" s="37">
        <f t="shared" si="4"/>
        <v>14</v>
      </c>
      <c r="AE11" s="37">
        <f t="shared" si="4"/>
        <v>0</v>
      </c>
      <c r="AF11" s="37">
        <f t="shared" si="4"/>
        <v>0</v>
      </c>
      <c r="AG11" s="37">
        <f t="shared" si="4"/>
        <v>0</v>
      </c>
      <c r="AH11" s="37">
        <f t="shared" si="4"/>
        <v>0</v>
      </c>
      <c r="AI11" s="37">
        <f t="shared" si="4"/>
        <v>0</v>
      </c>
      <c r="AJ11" s="37">
        <f t="shared" si="4"/>
        <v>14</v>
      </c>
      <c r="AK11" s="37">
        <f t="shared" si="4"/>
        <v>12</v>
      </c>
      <c r="AL11" s="37">
        <f t="shared" si="4"/>
        <v>14</v>
      </c>
      <c r="AM11" s="37">
        <f t="shared" si="4"/>
        <v>12</v>
      </c>
      <c r="AN11" s="37">
        <f t="shared" si="4"/>
        <v>14</v>
      </c>
      <c r="AO11" s="37">
        <f t="shared" si="4"/>
        <v>12</v>
      </c>
      <c r="AP11" s="37">
        <f t="shared" si="4"/>
        <v>12</v>
      </c>
      <c r="AQ11" s="37">
        <f t="shared" si="4"/>
        <v>0</v>
      </c>
      <c r="AR11" s="37">
        <f t="shared" si="4"/>
        <v>0</v>
      </c>
      <c r="AS11" s="37">
        <f t="shared" si="4"/>
        <v>0</v>
      </c>
      <c r="AT11" s="37">
        <f t="shared" si="4"/>
        <v>0</v>
      </c>
      <c r="AU11" s="37">
        <f t="shared" si="4"/>
        <v>0</v>
      </c>
      <c r="AV11" s="37">
        <f t="shared" si="4"/>
        <v>0</v>
      </c>
      <c r="AW11" s="38" t="s">
        <v>23</v>
      </c>
      <c r="AX11" s="38" t="s">
        <v>23</v>
      </c>
      <c r="AY11" s="38" t="s">
        <v>23</v>
      </c>
      <c r="AZ11" s="38" t="s">
        <v>23</v>
      </c>
      <c r="BA11" s="38" t="s">
        <v>23</v>
      </c>
      <c r="BB11" s="38" t="s">
        <v>23</v>
      </c>
      <c r="BC11" s="38" t="s">
        <v>23</v>
      </c>
      <c r="BD11" s="38" t="s">
        <v>23</v>
      </c>
      <c r="BE11" s="42">
        <f t="shared" si="2"/>
        <v>182</v>
      </c>
    </row>
    <row r="12" spans="1:58" ht="44.25" customHeight="1" thickBot="1">
      <c r="A12" s="272"/>
      <c r="B12" s="77" t="s">
        <v>150</v>
      </c>
      <c r="C12" s="164" t="s">
        <v>151</v>
      </c>
      <c r="D12" s="61" t="s">
        <v>22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130"/>
      <c r="T12" s="130"/>
      <c r="U12" s="126"/>
      <c r="V12" s="40" t="s">
        <v>23</v>
      </c>
      <c r="W12" s="40" t="s">
        <v>23</v>
      </c>
      <c r="X12" s="42">
        <v>8</v>
      </c>
      <c r="Y12" s="42">
        <v>6</v>
      </c>
      <c r="Z12" s="42">
        <v>8</v>
      </c>
      <c r="AA12" s="42">
        <v>6</v>
      </c>
      <c r="AB12" s="42">
        <v>8</v>
      </c>
      <c r="AC12" s="42">
        <v>6</v>
      </c>
      <c r="AD12" s="42">
        <v>8</v>
      </c>
      <c r="AE12" s="172"/>
      <c r="AF12" s="172"/>
      <c r="AG12" s="127"/>
      <c r="AH12" s="127"/>
      <c r="AI12" s="127"/>
      <c r="AJ12" s="42">
        <v>8</v>
      </c>
      <c r="AK12" s="42">
        <v>6</v>
      </c>
      <c r="AL12" s="41">
        <v>8</v>
      </c>
      <c r="AM12" s="41">
        <v>6</v>
      </c>
      <c r="AN12" s="41">
        <v>8</v>
      </c>
      <c r="AO12" s="41">
        <v>6</v>
      </c>
      <c r="AP12" s="41">
        <v>6</v>
      </c>
      <c r="AQ12" s="173"/>
      <c r="AR12" s="131"/>
      <c r="AS12" s="131"/>
      <c r="AT12" s="131"/>
      <c r="AU12" s="133"/>
      <c r="AV12" s="137"/>
      <c r="AW12" s="38" t="s">
        <v>23</v>
      </c>
      <c r="AX12" s="38" t="s">
        <v>23</v>
      </c>
      <c r="AY12" s="38" t="s">
        <v>23</v>
      </c>
      <c r="AZ12" s="38" t="s">
        <v>23</v>
      </c>
      <c r="BA12" s="38" t="s">
        <v>23</v>
      </c>
      <c r="BB12" s="38" t="s">
        <v>23</v>
      </c>
      <c r="BC12" s="38" t="s">
        <v>23</v>
      </c>
      <c r="BD12" s="38" t="s">
        <v>23</v>
      </c>
      <c r="BE12" s="42">
        <f t="shared" si="2"/>
        <v>98</v>
      </c>
    </row>
    <row r="13" spans="1:58" ht="38.25" customHeight="1" thickBot="1">
      <c r="A13" s="272"/>
      <c r="B13" s="70" t="s">
        <v>152</v>
      </c>
      <c r="C13" s="67" t="s">
        <v>153</v>
      </c>
      <c r="D13" s="62" t="s">
        <v>22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7"/>
      <c r="T13" s="127"/>
      <c r="U13" s="125"/>
      <c r="V13" s="40" t="s">
        <v>23</v>
      </c>
      <c r="W13" s="40" t="s">
        <v>23</v>
      </c>
      <c r="X13" s="42">
        <v>6</v>
      </c>
      <c r="Y13" s="42">
        <v>6</v>
      </c>
      <c r="Z13" s="42">
        <v>6</v>
      </c>
      <c r="AA13" s="42">
        <v>6</v>
      </c>
      <c r="AB13" s="42">
        <v>6</v>
      </c>
      <c r="AC13" s="42">
        <v>6</v>
      </c>
      <c r="AD13" s="42">
        <v>6</v>
      </c>
      <c r="AE13" s="172"/>
      <c r="AF13" s="172"/>
      <c r="AG13" s="127"/>
      <c r="AH13" s="127"/>
      <c r="AI13" s="127"/>
      <c r="AJ13" s="42">
        <v>6</v>
      </c>
      <c r="AK13" s="42">
        <v>6</v>
      </c>
      <c r="AL13" s="135">
        <v>6</v>
      </c>
      <c r="AM13" s="135">
        <v>6</v>
      </c>
      <c r="AN13" s="135">
        <v>6</v>
      </c>
      <c r="AO13" s="135">
        <v>6</v>
      </c>
      <c r="AP13" s="135">
        <v>6</v>
      </c>
      <c r="AQ13" s="173"/>
      <c r="AR13" s="131"/>
      <c r="AS13" s="131"/>
      <c r="AT13" s="131"/>
      <c r="AU13" s="133"/>
      <c r="AV13" s="137"/>
      <c r="AW13" s="38" t="s">
        <v>23</v>
      </c>
      <c r="AX13" s="38" t="s">
        <v>23</v>
      </c>
      <c r="AY13" s="38" t="s">
        <v>23</v>
      </c>
      <c r="AZ13" s="38" t="s">
        <v>23</v>
      </c>
      <c r="BA13" s="38" t="s">
        <v>23</v>
      </c>
      <c r="BB13" s="38" t="s">
        <v>23</v>
      </c>
      <c r="BC13" s="38" t="s">
        <v>23</v>
      </c>
      <c r="BD13" s="38" t="s">
        <v>23</v>
      </c>
      <c r="BE13" s="42">
        <f t="shared" si="2"/>
        <v>84</v>
      </c>
    </row>
    <row r="14" spans="1:58" ht="18.75" customHeight="1" thickBot="1">
      <c r="A14" s="272"/>
      <c r="B14" s="274" t="s">
        <v>33</v>
      </c>
      <c r="C14" s="274" t="s">
        <v>34</v>
      </c>
      <c r="D14" s="59" t="s">
        <v>22</v>
      </c>
      <c r="E14" s="37">
        <f>E16+E21+E26</f>
        <v>32</v>
      </c>
      <c r="F14" s="37">
        <f t="shared" ref="F14:U14" si="5">F16+F21+F26</f>
        <v>32</v>
      </c>
      <c r="G14" s="37">
        <f t="shared" si="5"/>
        <v>32</v>
      </c>
      <c r="H14" s="37">
        <f t="shared" si="5"/>
        <v>32</v>
      </c>
      <c r="I14" s="37">
        <f t="shared" si="5"/>
        <v>32</v>
      </c>
      <c r="J14" s="37">
        <f t="shared" si="5"/>
        <v>32</v>
      </c>
      <c r="K14" s="37">
        <f t="shared" si="5"/>
        <v>32</v>
      </c>
      <c r="L14" s="37">
        <f t="shared" si="5"/>
        <v>32</v>
      </c>
      <c r="M14" s="37">
        <f t="shared" si="5"/>
        <v>32</v>
      </c>
      <c r="N14" s="37">
        <f t="shared" si="5"/>
        <v>32</v>
      </c>
      <c r="O14" s="37">
        <f t="shared" si="5"/>
        <v>32</v>
      </c>
      <c r="P14" s="37">
        <f t="shared" si="5"/>
        <v>32</v>
      </c>
      <c r="Q14" s="37">
        <f t="shared" si="5"/>
        <v>32</v>
      </c>
      <c r="R14" s="37">
        <f t="shared" si="5"/>
        <v>32</v>
      </c>
      <c r="S14" s="37">
        <f t="shared" si="5"/>
        <v>36</v>
      </c>
      <c r="T14" s="37">
        <f t="shared" si="5"/>
        <v>36</v>
      </c>
      <c r="U14" s="37">
        <f t="shared" si="5"/>
        <v>0</v>
      </c>
      <c r="V14" s="40" t="s">
        <v>23</v>
      </c>
      <c r="W14" s="40" t="s">
        <v>23</v>
      </c>
      <c r="X14" s="37">
        <f>X16+X21+X26</f>
        <v>14</v>
      </c>
      <c r="Y14" s="37">
        <f t="shared" ref="Y14:AV14" si="6">Y16+Y21+Y26</f>
        <v>18</v>
      </c>
      <c r="Z14" s="37">
        <f t="shared" si="6"/>
        <v>14</v>
      </c>
      <c r="AA14" s="37">
        <f t="shared" si="6"/>
        <v>18</v>
      </c>
      <c r="AB14" s="37">
        <f t="shared" si="6"/>
        <v>14</v>
      </c>
      <c r="AC14" s="37">
        <f t="shared" si="6"/>
        <v>18</v>
      </c>
      <c r="AD14" s="37">
        <f t="shared" si="6"/>
        <v>14</v>
      </c>
      <c r="AE14" s="37">
        <f t="shared" si="6"/>
        <v>0</v>
      </c>
      <c r="AF14" s="37">
        <f t="shared" si="6"/>
        <v>0</v>
      </c>
      <c r="AG14" s="37">
        <f t="shared" si="6"/>
        <v>0</v>
      </c>
      <c r="AH14" s="37">
        <f t="shared" si="6"/>
        <v>0</v>
      </c>
      <c r="AI14" s="37">
        <f t="shared" si="6"/>
        <v>0</v>
      </c>
      <c r="AJ14" s="37">
        <f t="shared" si="6"/>
        <v>14</v>
      </c>
      <c r="AK14" s="37">
        <f t="shared" si="6"/>
        <v>18</v>
      </c>
      <c r="AL14" s="37">
        <f t="shared" si="6"/>
        <v>14</v>
      </c>
      <c r="AM14" s="37">
        <f t="shared" si="6"/>
        <v>18</v>
      </c>
      <c r="AN14" s="37">
        <f t="shared" si="6"/>
        <v>14</v>
      </c>
      <c r="AO14" s="37">
        <f t="shared" si="6"/>
        <v>18</v>
      </c>
      <c r="AP14" s="37">
        <f t="shared" si="6"/>
        <v>18</v>
      </c>
      <c r="AQ14" s="37">
        <f t="shared" si="6"/>
        <v>0</v>
      </c>
      <c r="AR14" s="37">
        <f t="shared" si="6"/>
        <v>36</v>
      </c>
      <c r="AS14" s="37">
        <f t="shared" si="6"/>
        <v>36</v>
      </c>
      <c r="AT14" s="37">
        <f t="shared" si="6"/>
        <v>36</v>
      </c>
      <c r="AU14" s="37">
        <f t="shared" si="6"/>
        <v>0</v>
      </c>
      <c r="AV14" s="37">
        <f t="shared" si="6"/>
        <v>0</v>
      </c>
      <c r="AW14" s="38" t="s">
        <v>23</v>
      </c>
      <c r="AX14" s="38" t="s">
        <v>23</v>
      </c>
      <c r="AY14" s="38" t="s">
        <v>23</v>
      </c>
      <c r="AZ14" s="38" t="s">
        <v>23</v>
      </c>
      <c r="BA14" s="38" t="s">
        <v>23</v>
      </c>
      <c r="BB14" s="38" t="s">
        <v>23</v>
      </c>
      <c r="BC14" s="38" t="s">
        <v>23</v>
      </c>
      <c r="BD14" s="38" t="s">
        <v>23</v>
      </c>
      <c r="BE14" s="42">
        <f t="shared" si="2"/>
        <v>852</v>
      </c>
    </row>
    <row r="15" spans="1:58" ht="18.75" customHeight="1" thickBot="1">
      <c r="A15" s="272"/>
      <c r="B15" s="275"/>
      <c r="C15" s="275"/>
      <c r="D15" s="59" t="s">
        <v>121</v>
      </c>
      <c r="E15" s="37">
        <f>E18</f>
        <v>0</v>
      </c>
      <c r="F15" s="37">
        <f t="shared" ref="F15:AV15" si="7">F18</f>
        <v>2</v>
      </c>
      <c r="G15" s="37">
        <f t="shared" si="7"/>
        <v>0</v>
      </c>
      <c r="H15" s="37">
        <f t="shared" si="7"/>
        <v>2</v>
      </c>
      <c r="I15" s="37">
        <f t="shared" si="7"/>
        <v>0</v>
      </c>
      <c r="J15" s="37">
        <f t="shared" si="7"/>
        <v>2</v>
      </c>
      <c r="K15" s="37">
        <f t="shared" si="7"/>
        <v>0</v>
      </c>
      <c r="L15" s="37">
        <f t="shared" si="7"/>
        <v>2</v>
      </c>
      <c r="M15" s="37">
        <f t="shared" si="7"/>
        <v>0</v>
      </c>
      <c r="N15" s="37">
        <f t="shared" si="7"/>
        <v>2</v>
      </c>
      <c r="O15" s="37">
        <f t="shared" si="7"/>
        <v>0</v>
      </c>
      <c r="P15" s="37">
        <f t="shared" si="7"/>
        <v>2</v>
      </c>
      <c r="Q15" s="37">
        <f t="shared" si="7"/>
        <v>0</v>
      </c>
      <c r="R15" s="37">
        <f t="shared" si="7"/>
        <v>2</v>
      </c>
      <c r="S15" s="37">
        <f t="shared" si="7"/>
        <v>0</v>
      </c>
      <c r="T15" s="37">
        <f t="shared" si="7"/>
        <v>0</v>
      </c>
      <c r="U15" s="37">
        <f t="shared" si="7"/>
        <v>0</v>
      </c>
      <c r="V15" s="40" t="s">
        <v>23</v>
      </c>
      <c r="W15" s="40" t="s">
        <v>23</v>
      </c>
      <c r="X15" s="37">
        <f t="shared" si="7"/>
        <v>0</v>
      </c>
      <c r="Y15" s="37">
        <f t="shared" si="7"/>
        <v>0</v>
      </c>
      <c r="Z15" s="37">
        <f t="shared" si="7"/>
        <v>0</v>
      </c>
      <c r="AA15" s="37">
        <f t="shared" si="7"/>
        <v>0</v>
      </c>
      <c r="AB15" s="37">
        <f t="shared" si="7"/>
        <v>0</v>
      </c>
      <c r="AC15" s="37">
        <f t="shared" si="7"/>
        <v>0</v>
      </c>
      <c r="AD15" s="37">
        <f t="shared" si="7"/>
        <v>0</v>
      </c>
      <c r="AE15" s="37">
        <f t="shared" si="7"/>
        <v>0</v>
      </c>
      <c r="AF15" s="37">
        <f t="shared" si="7"/>
        <v>0</v>
      </c>
      <c r="AG15" s="37">
        <f t="shared" si="7"/>
        <v>0</v>
      </c>
      <c r="AH15" s="37">
        <f t="shared" si="7"/>
        <v>0</v>
      </c>
      <c r="AI15" s="37">
        <f t="shared" si="7"/>
        <v>0</v>
      </c>
      <c r="AJ15" s="37">
        <f t="shared" si="7"/>
        <v>0</v>
      </c>
      <c r="AK15" s="37">
        <f t="shared" si="7"/>
        <v>0</v>
      </c>
      <c r="AL15" s="37">
        <f t="shared" si="7"/>
        <v>0</v>
      </c>
      <c r="AM15" s="37">
        <f t="shared" si="7"/>
        <v>0</v>
      </c>
      <c r="AN15" s="37">
        <f t="shared" si="7"/>
        <v>0</v>
      </c>
      <c r="AO15" s="37">
        <f t="shared" si="7"/>
        <v>0</v>
      </c>
      <c r="AP15" s="37">
        <f t="shared" si="7"/>
        <v>0</v>
      </c>
      <c r="AQ15" s="37">
        <f t="shared" si="7"/>
        <v>0</v>
      </c>
      <c r="AR15" s="37">
        <f t="shared" si="7"/>
        <v>0</v>
      </c>
      <c r="AS15" s="37">
        <f t="shared" si="7"/>
        <v>0</v>
      </c>
      <c r="AT15" s="37">
        <f t="shared" si="7"/>
        <v>0</v>
      </c>
      <c r="AU15" s="37">
        <f t="shared" si="7"/>
        <v>0</v>
      </c>
      <c r="AV15" s="37">
        <f t="shared" si="7"/>
        <v>0</v>
      </c>
      <c r="AW15" s="38"/>
      <c r="AX15" s="38"/>
      <c r="AY15" s="38"/>
      <c r="AZ15" s="38"/>
      <c r="BA15" s="38"/>
      <c r="BB15" s="38"/>
      <c r="BC15" s="38"/>
      <c r="BD15" s="38"/>
      <c r="BE15" s="42"/>
    </row>
    <row r="16" spans="1:58" ht="43.5" customHeight="1" thickBot="1">
      <c r="A16" s="272"/>
      <c r="B16" s="74" t="s">
        <v>154</v>
      </c>
      <c r="C16" s="74" t="s">
        <v>115</v>
      </c>
      <c r="D16" s="64" t="s">
        <v>22</v>
      </c>
      <c r="E16" s="50">
        <f>SUM(E17:E20)</f>
        <v>18</v>
      </c>
      <c r="F16" s="50">
        <f t="shared" ref="F16:R16" si="8">SUM(F17:F20)</f>
        <v>20</v>
      </c>
      <c r="G16" s="50">
        <f t="shared" si="8"/>
        <v>18</v>
      </c>
      <c r="H16" s="50">
        <f t="shared" si="8"/>
        <v>20</v>
      </c>
      <c r="I16" s="50">
        <f t="shared" si="8"/>
        <v>18</v>
      </c>
      <c r="J16" s="50">
        <f t="shared" si="8"/>
        <v>20</v>
      </c>
      <c r="K16" s="50">
        <f t="shared" si="8"/>
        <v>18</v>
      </c>
      <c r="L16" s="50">
        <f t="shared" si="8"/>
        <v>20</v>
      </c>
      <c r="M16" s="50">
        <f t="shared" si="8"/>
        <v>18</v>
      </c>
      <c r="N16" s="50">
        <f t="shared" si="8"/>
        <v>20</v>
      </c>
      <c r="O16" s="50">
        <f t="shared" si="8"/>
        <v>18</v>
      </c>
      <c r="P16" s="50">
        <f t="shared" si="8"/>
        <v>20</v>
      </c>
      <c r="Q16" s="50">
        <f t="shared" si="8"/>
        <v>18</v>
      </c>
      <c r="R16" s="50">
        <f t="shared" si="8"/>
        <v>20</v>
      </c>
      <c r="S16" s="50">
        <f t="shared" ref="S16:U16" si="9">S17+S19+S20</f>
        <v>36</v>
      </c>
      <c r="T16" s="50">
        <f t="shared" si="9"/>
        <v>0</v>
      </c>
      <c r="U16" s="50">
        <f t="shared" si="9"/>
        <v>0</v>
      </c>
      <c r="V16" s="40" t="s">
        <v>23</v>
      </c>
      <c r="W16" s="40" t="s">
        <v>23</v>
      </c>
      <c r="X16" s="50">
        <f t="shared" ref="X16:AV16" si="10">X17+X19+X20</f>
        <v>0</v>
      </c>
      <c r="Y16" s="50">
        <f t="shared" si="10"/>
        <v>0</v>
      </c>
      <c r="Z16" s="50">
        <f t="shared" si="10"/>
        <v>0</v>
      </c>
      <c r="AA16" s="50">
        <f t="shared" si="10"/>
        <v>0</v>
      </c>
      <c r="AB16" s="50">
        <f t="shared" si="10"/>
        <v>0</v>
      </c>
      <c r="AC16" s="50">
        <f t="shared" si="10"/>
        <v>0</v>
      </c>
      <c r="AD16" s="50">
        <f t="shared" si="10"/>
        <v>0</v>
      </c>
      <c r="AE16" s="172">
        <f t="shared" si="10"/>
        <v>0</v>
      </c>
      <c r="AF16" s="172">
        <f t="shared" si="10"/>
        <v>0</v>
      </c>
      <c r="AG16" s="127">
        <f t="shared" si="10"/>
        <v>0</v>
      </c>
      <c r="AH16" s="127">
        <f t="shared" si="10"/>
        <v>0</v>
      </c>
      <c r="AI16" s="127">
        <f t="shared" si="10"/>
        <v>0</v>
      </c>
      <c r="AJ16" s="50">
        <f t="shared" si="10"/>
        <v>0</v>
      </c>
      <c r="AK16" s="50">
        <f t="shared" si="10"/>
        <v>0</v>
      </c>
      <c r="AL16" s="50">
        <f t="shared" si="10"/>
        <v>0</v>
      </c>
      <c r="AM16" s="50">
        <f t="shared" si="10"/>
        <v>0</v>
      </c>
      <c r="AN16" s="50">
        <f t="shared" si="10"/>
        <v>0</v>
      </c>
      <c r="AO16" s="50">
        <f t="shared" si="10"/>
        <v>0</v>
      </c>
      <c r="AP16" s="50">
        <f t="shared" si="10"/>
        <v>0</v>
      </c>
      <c r="AQ16" s="50">
        <f t="shared" si="10"/>
        <v>0</v>
      </c>
      <c r="AR16" s="50">
        <f t="shared" si="10"/>
        <v>0</v>
      </c>
      <c r="AS16" s="50">
        <f t="shared" si="10"/>
        <v>0</v>
      </c>
      <c r="AT16" s="50">
        <f t="shared" si="10"/>
        <v>0</v>
      </c>
      <c r="AU16" s="50">
        <f t="shared" si="10"/>
        <v>0</v>
      </c>
      <c r="AV16" s="50">
        <f t="shared" si="10"/>
        <v>0</v>
      </c>
      <c r="AW16" s="38" t="s">
        <v>23</v>
      </c>
      <c r="AX16" s="38" t="s">
        <v>23</v>
      </c>
      <c r="AY16" s="38" t="s">
        <v>23</v>
      </c>
      <c r="AZ16" s="38" t="s">
        <v>23</v>
      </c>
      <c r="BA16" s="38" t="s">
        <v>23</v>
      </c>
      <c r="BB16" s="38" t="s">
        <v>23</v>
      </c>
      <c r="BC16" s="38" t="s">
        <v>23</v>
      </c>
      <c r="BD16" s="38" t="s">
        <v>23</v>
      </c>
      <c r="BE16" s="42">
        <f t="shared" si="2"/>
        <v>302</v>
      </c>
    </row>
    <row r="17" spans="1:58" s="58" customFormat="1" ht="33.75" customHeight="1" thickBot="1">
      <c r="A17" s="272"/>
      <c r="B17" s="294" t="s">
        <v>116</v>
      </c>
      <c r="C17" s="294" t="s">
        <v>117</v>
      </c>
      <c r="D17" s="61" t="s">
        <v>22</v>
      </c>
      <c r="E17" s="42">
        <v>10</v>
      </c>
      <c r="F17" s="42">
        <v>10</v>
      </c>
      <c r="G17" s="42">
        <v>10</v>
      </c>
      <c r="H17" s="42">
        <v>10</v>
      </c>
      <c r="I17" s="42">
        <v>10</v>
      </c>
      <c r="J17" s="42">
        <v>10</v>
      </c>
      <c r="K17" s="42">
        <v>10</v>
      </c>
      <c r="L17" s="42">
        <v>10</v>
      </c>
      <c r="M17" s="42">
        <v>10</v>
      </c>
      <c r="N17" s="42">
        <v>10</v>
      </c>
      <c r="O17" s="42">
        <v>10</v>
      </c>
      <c r="P17" s="42">
        <v>10</v>
      </c>
      <c r="Q17" s="42">
        <v>10</v>
      </c>
      <c r="R17" s="42">
        <v>10</v>
      </c>
      <c r="S17" s="127"/>
      <c r="T17" s="127"/>
      <c r="U17" s="125"/>
      <c r="V17" s="40" t="s">
        <v>23</v>
      </c>
      <c r="W17" s="40" t="s">
        <v>23</v>
      </c>
      <c r="X17" s="42"/>
      <c r="Y17" s="42"/>
      <c r="Z17" s="42"/>
      <c r="AA17" s="42"/>
      <c r="AB17" s="42"/>
      <c r="AC17" s="42"/>
      <c r="AD17" s="42"/>
      <c r="AE17" s="172"/>
      <c r="AF17" s="172"/>
      <c r="AG17" s="127"/>
      <c r="AH17" s="127"/>
      <c r="AI17" s="127"/>
      <c r="AJ17" s="42"/>
      <c r="AK17" s="43"/>
      <c r="AL17" s="135"/>
      <c r="AM17" s="135"/>
      <c r="AN17" s="135"/>
      <c r="AO17" s="135"/>
      <c r="AP17" s="135"/>
      <c r="AQ17" s="173"/>
      <c r="AR17" s="131"/>
      <c r="AS17" s="131"/>
      <c r="AT17" s="131"/>
      <c r="AU17" s="131"/>
      <c r="AV17" s="137"/>
      <c r="AW17" s="38" t="s">
        <v>23</v>
      </c>
      <c r="AX17" s="38" t="s">
        <v>23</v>
      </c>
      <c r="AY17" s="38" t="s">
        <v>23</v>
      </c>
      <c r="AZ17" s="38" t="s">
        <v>23</v>
      </c>
      <c r="BA17" s="38" t="s">
        <v>23</v>
      </c>
      <c r="BB17" s="38" t="s">
        <v>23</v>
      </c>
      <c r="BC17" s="38" t="s">
        <v>23</v>
      </c>
      <c r="BD17" s="38" t="s">
        <v>23</v>
      </c>
      <c r="BE17" s="42">
        <f t="shared" si="2"/>
        <v>140</v>
      </c>
      <c r="BF17" s="57"/>
    </row>
    <row r="18" spans="1:58" s="58" customFormat="1" ht="33.75" customHeight="1" thickBot="1">
      <c r="A18" s="272"/>
      <c r="B18" s="295"/>
      <c r="C18" s="295"/>
      <c r="D18" s="61" t="s">
        <v>121</v>
      </c>
      <c r="E18" s="41"/>
      <c r="F18" s="41">
        <v>2</v>
      </c>
      <c r="G18" s="41"/>
      <c r="H18" s="41">
        <v>2</v>
      </c>
      <c r="I18" s="41"/>
      <c r="J18" s="41">
        <v>2</v>
      </c>
      <c r="K18" s="41"/>
      <c r="L18" s="41">
        <v>2</v>
      </c>
      <c r="M18" s="41"/>
      <c r="N18" s="41">
        <v>2</v>
      </c>
      <c r="O18" s="41"/>
      <c r="P18" s="41">
        <v>2</v>
      </c>
      <c r="Q18" s="41"/>
      <c r="R18" s="41">
        <v>2</v>
      </c>
      <c r="S18" s="127"/>
      <c r="T18" s="127"/>
      <c r="U18" s="125"/>
      <c r="V18" s="40"/>
      <c r="W18" s="40"/>
      <c r="X18" s="42"/>
      <c r="Y18" s="42"/>
      <c r="Z18" s="43"/>
      <c r="AA18" s="43"/>
      <c r="AB18" s="43"/>
      <c r="AC18" s="43"/>
      <c r="AD18" s="43"/>
      <c r="AE18" s="174"/>
      <c r="AF18" s="174"/>
      <c r="AG18" s="136"/>
      <c r="AH18" s="136"/>
      <c r="AI18" s="136"/>
      <c r="AJ18" s="43"/>
      <c r="AK18" s="43"/>
      <c r="AL18" s="135"/>
      <c r="AM18" s="135"/>
      <c r="AN18" s="135"/>
      <c r="AO18" s="135"/>
      <c r="AP18" s="135"/>
      <c r="AQ18" s="173"/>
      <c r="AR18" s="131"/>
      <c r="AS18" s="131"/>
      <c r="AT18" s="131"/>
      <c r="AU18" s="131"/>
      <c r="AV18" s="137"/>
      <c r="AW18" s="38"/>
      <c r="AX18" s="38"/>
      <c r="AY18" s="38"/>
      <c r="AZ18" s="38"/>
      <c r="BA18" s="38"/>
      <c r="BB18" s="38"/>
      <c r="BC18" s="38"/>
      <c r="BD18" s="38"/>
      <c r="BE18" s="42">
        <f>SUM(E18:R18)</f>
        <v>14</v>
      </c>
      <c r="BF18" s="57"/>
    </row>
    <row r="19" spans="1:58" s="58" customFormat="1" ht="52.5" customHeight="1" thickBot="1">
      <c r="A19" s="272"/>
      <c r="B19" s="73" t="s">
        <v>118</v>
      </c>
      <c r="C19" s="73" t="s">
        <v>119</v>
      </c>
      <c r="D19" s="61" t="s">
        <v>22</v>
      </c>
      <c r="E19" s="42">
        <v>8</v>
      </c>
      <c r="F19" s="42">
        <v>8</v>
      </c>
      <c r="G19" s="42">
        <v>8</v>
      </c>
      <c r="H19" s="42">
        <v>8</v>
      </c>
      <c r="I19" s="42">
        <v>8</v>
      </c>
      <c r="J19" s="42">
        <v>8</v>
      </c>
      <c r="K19" s="42">
        <v>8</v>
      </c>
      <c r="L19" s="42">
        <v>8</v>
      </c>
      <c r="M19" s="42">
        <v>8</v>
      </c>
      <c r="N19" s="42">
        <v>8</v>
      </c>
      <c r="O19" s="42">
        <v>8</v>
      </c>
      <c r="P19" s="42">
        <v>8</v>
      </c>
      <c r="Q19" s="42">
        <v>8</v>
      </c>
      <c r="R19" s="42">
        <v>8</v>
      </c>
      <c r="S19" s="127"/>
      <c r="T19" s="127"/>
      <c r="U19" s="125"/>
      <c r="V19" s="40" t="s">
        <v>23</v>
      </c>
      <c r="W19" s="40" t="s">
        <v>23</v>
      </c>
      <c r="X19" s="42"/>
      <c r="Y19" s="42"/>
      <c r="Z19" s="43"/>
      <c r="AA19" s="43"/>
      <c r="AB19" s="43"/>
      <c r="AC19" s="43"/>
      <c r="AD19" s="43"/>
      <c r="AE19" s="174"/>
      <c r="AF19" s="174"/>
      <c r="AG19" s="136"/>
      <c r="AH19" s="136"/>
      <c r="AI19" s="136"/>
      <c r="AJ19" s="43"/>
      <c r="AK19" s="43"/>
      <c r="AL19" s="135"/>
      <c r="AM19" s="135"/>
      <c r="AN19" s="135"/>
      <c r="AO19" s="135"/>
      <c r="AP19" s="135"/>
      <c r="AQ19" s="173"/>
      <c r="AR19" s="131"/>
      <c r="AS19" s="131"/>
      <c r="AT19" s="131"/>
      <c r="AU19" s="131"/>
      <c r="AV19" s="137"/>
      <c r="AW19" s="38" t="s">
        <v>23</v>
      </c>
      <c r="AX19" s="38" t="s">
        <v>23</v>
      </c>
      <c r="AY19" s="38" t="s">
        <v>23</v>
      </c>
      <c r="AZ19" s="38" t="s">
        <v>23</v>
      </c>
      <c r="BA19" s="38" t="s">
        <v>23</v>
      </c>
      <c r="BB19" s="38" t="s">
        <v>23</v>
      </c>
      <c r="BC19" s="38" t="s">
        <v>23</v>
      </c>
      <c r="BD19" s="38" t="s">
        <v>23</v>
      </c>
      <c r="BE19" s="42">
        <f t="shared" si="2"/>
        <v>112</v>
      </c>
      <c r="BF19" s="57"/>
    </row>
    <row r="20" spans="1:58" s="58" customFormat="1" ht="32.25" customHeight="1" thickBot="1">
      <c r="A20" s="272"/>
      <c r="B20" s="72" t="s">
        <v>155</v>
      </c>
      <c r="C20" s="163" t="s">
        <v>37</v>
      </c>
      <c r="D20" s="65" t="s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27">
        <v>36</v>
      </c>
      <c r="T20" s="127"/>
      <c r="U20" s="125"/>
      <c r="V20" s="40" t="s">
        <v>23</v>
      </c>
      <c r="W20" s="40" t="s">
        <v>23</v>
      </c>
      <c r="X20" s="42"/>
      <c r="Y20" s="42"/>
      <c r="Z20" s="43"/>
      <c r="AA20" s="43"/>
      <c r="AB20" s="43"/>
      <c r="AC20" s="43"/>
      <c r="AD20" s="43"/>
      <c r="AE20" s="174"/>
      <c r="AF20" s="174"/>
      <c r="AG20" s="136"/>
      <c r="AH20" s="136"/>
      <c r="AI20" s="136"/>
      <c r="AJ20" s="43"/>
      <c r="AK20" s="43"/>
      <c r="AL20" s="135"/>
      <c r="AM20" s="135"/>
      <c r="AN20" s="135"/>
      <c r="AO20" s="135"/>
      <c r="AP20" s="135"/>
      <c r="AQ20" s="173"/>
      <c r="AR20" s="131"/>
      <c r="AS20" s="131"/>
      <c r="AT20" s="131"/>
      <c r="AU20" s="131"/>
      <c r="AV20" s="137"/>
      <c r="AW20" s="38" t="s">
        <v>23</v>
      </c>
      <c r="AX20" s="38" t="s">
        <v>23</v>
      </c>
      <c r="AY20" s="38" t="s">
        <v>23</v>
      </c>
      <c r="AZ20" s="38" t="s">
        <v>23</v>
      </c>
      <c r="BA20" s="38" t="s">
        <v>23</v>
      </c>
      <c r="BB20" s="38" t="s">
        <v>23</v>
      </c>
      <c r="BC20" s="38" t="s">
        <v>23</v>
      </c>
      <c r="BD20" s="38" t="s">
        <v>23</v>
      </c>
      <c r="BE20" s="42">
        <f t="shared" si="2"/>
        <v>36</v>
      </c>
      <c r="BF20" s="57"/>
    </row>
    <row r="21" spans="1:58" s="58" customFormat="1" ht="60.75" customHeight="1" thickBot="1">
      <c r="A21" s="272"/>
      <c r="B21" s="80" t="s">
        <v>156</v>
      </c>
      <c r="C21" s="80" t="s">
        <v>157</v>
      </c>
      <c r="D21" s="64" t="s">
        <v>22</v>
      </c>
      <c r="E21" s="50">
        <f>E22+E23+E25+E24</f>
        <v>14</v>
      </c>
      <c r="F21" s="50">
        <f t="shared" ref="F21:AV21" si="11">F22+F23+F25+F24</f>
        <v>12</v>
      </c>
      <c r="G21" s="50">
        <f t="shared" si="11"/>
        <v>14</v>
      </c>
      <c r="H21" s="50">
        <f t="shared" si="11"/>
        <v>12</v>
      </c>
      <c r="I21" s="50">
        <f t="shared" si="11"/>
        <v>14</v>
      </c>
      <c r="J21" s="50">
        <f t="shared" si="11"/>
        <v>12</v>
      </c>
      <c r="K21" s="50">
        <f t="shared" si="11"/>
        <v>14</v>
      </c>
      <c r="L21" s="50">
        <f t="shared" si="11"/>
        <v>12</v>
      </c>
      <c r="M21" s="50">
        <f t="shared" si="11"/>
        <v>14</v>
      </c>
      <c r="N21" s="50">
        <f t="shared" si="11"/>
        <v>12</v>
      </c>
      <c r="O21" s="50">
        <f t="shared" si="11"/>
        <v>14</v>
      </c>
      <c r="P21" s="50">
        <f t="shared" si="11"/>
        <v>12</v>
      </c>
      <c r="Q21" s="50">
        <f t="shared" si="11"/>
        <v>14</v>
      </c>
      <c r="R21" s="50">
        <f t="shared" si="11"/>
        <v>12</v>
      </c>
      <c r="S21" s="50">
        <f t="shared" si="11"/>
        <v>0</v>
      </c>
      <c r="T21" s="50">
        <f t="shared" si="11"/>
        <v>36</v>
      </c>
      <c r="U21" s="50">
        <f t="shared" si="11"/>
        <v>0</v>
      </c>
      <c r="V21" s="40" t="s">
        <v>23</v>
      </c>
      <c r="W21" s="40" t="s">
        <v>23</v>
      </c>
      <c r="X21" s="50">
        <f>X22+X23+X25+X24</f>
        <v>10</v>
      </c>
      <c r="Y21" s="50">
        <f t="shared" si="11"/>
        <v>12</v>
      </c>
      <c r="Z21" s="50">
        <f t="shared" si="11"/>
        <v>10</v>
      </c>
      <c r="AA21" s="50">
        <f t="shared" si="11"/>
        <v>12</v>
      </c>
      <c r="AB21" s="50">
        <f t="shared" si="11"/>
        <v>10</v>
      </c>
      <c r="AC21" s="50">
        <f t="shared" si="11"/>
        <v>12</v>
      </c>
      <c r="AD21" s="50">
        <f t="shared" si="11"/>
        <v>10</v>
      </c>
      <c r="AE21" s="50">
        <f t="shared" si="11"/>
        <v>0</v>
      </c>
      <c r="AF21" s="50">
        <f t="shared" si="11"/>
        <v>0</v>
      </c>
      <c r="AG21" s="50">
        <f t="shared" si="11"/>
        <v>0</v>
      </c>
      <c r="AH21" s="50">
        <f t="shared" si="11"/>
        <v>0</v>
      </c>
      <c r="AI21" s="50">
        <f t="shared" si="11"/>
        <v>0</v>
      </c>
      <c r="AJ21" s="50">
        <f t="shared" si="11"/>
        <v>10</v>
      </c>
      <c r="AK21" s="50">
        <f t="shared" si="11"/>
        <v>12</v>
      </c>
      <c r="AL21" s="50">
        <f t="shared" si="11"/>
        <v>10</v>
      </c>
      <c r="AM21" s="50">
        <f t="shared" si="11"/>
        <v>12</v>
      </c>
      <c r="AN21" s="50">
        <f t="shared" si="11"/>
        <v>10</v>
      </c>
      <c r="AO21" s="50">
        <f t="shared" si="11"/>
        <v>12</v>
      </c>
      <c r="AP21" s="50">
        <f t="shared" si="11"/>
        <v>12</v>
      </c>
      <c r="AQ21" s="50">
        <f t="shared" si="11"/>
        <v>0</v>
      </c>
      <c r="AR21" s="50">
        <f t="shared" si="11"/>
        <v>36</v>
      </c>
      <c r="AS21" s="50">
        <f t="shared" si="11"/>
        <v>36</v>
      </c>
      <c r="AT21" s="50">
        <f t="shared" si="11"/>
        <v>36</v>
      </c>
      <c r="AU21" s="50">
        <f t="shared" si="11"/>
        <v>0</v>
      </c>
      <c r="AV21" s="50">
        <f t="shared" si="11"/>
        <v>0</v>
      </c>
      <c r="AW21" s="38" t="s">
        <v>23</v>
      </c>
      <c r="AX21" s="38" t="s">
        <v>23</v>
      </c>
      <c r="AY21" s="38" t="s">
        <v>23</v>
      </c>
      <c r="AZ21" s="38" t="s">
        <v>23</v>
      </c>
      <c r="BA21" s="38" t="s">
        <v>23</v>
      </c>
      <c r="BB21" s="38" t="s">
        <v>23</v>
      </c>
      <c r="BC21" s="38" t="s">
        <v>23</v>
      </c>
      <c r="BD21" s="38" t="s">
        <v>23</v>
      </c>
      <c r="BE21" s="42">
        <f t="shared" si="2"/>
        <v>480</v>
      </c>
      <c r="BF21" s="57"/>
    </row>
    <row r="22" spans="1:58" s="58" customFormat="1" ht="65.25" customHeight="1" thickBot="1">
      <c r="A22" s="272"/>
      <c r="B22" s="163" t="s">
        <v>158</v>
      </c>
      <c r="C22" s="163" t="s">
        <v>159</v>
      </c>
      <c r="D22" s="65" t="s">
        <v>22</v>
      </c>
      <c r="E22" s="42">
        <v>8</v>
      </c>
      <c r="F22" s="42">
        <v>8</v>
      </c>
      <c r="G22" s="42">
        <v>8</v>
      </c>
      <c r="H22" s="42">
        <v>8</v>
      </c>
      <c r="I22" s="42">
        <v>8</v>
      </c>
      <c r="J22" s="42">
        <v>8</v>
      </c>
      <c r="K22" s="42">
        <v>8</v>
      </c>
      <c r="L22" s="42">
        <v>8</v>
      </c>
      <c r="M22" s="42">
        <v>8</v>
      </c>
      <c r="N22" s="42">
        <v>8</v>
      </c>
      <c r="O22" s="42">
        <v>8</v>
      </c>
      <c r="P22" s="42">
        <v>8</v>
      </c>
      <c r="Q22" s="42">
        <v>8</v>
      </c>
      <c r="R22" s="42">
        <v>8</v>
      </c>
      <c r="S22" s="127"/>
      <c r="T22" s="127"/>
      <c r="U22" s="125"/>
      <c r="V22" s="40" t="s">
        <v>23</v>
      </c>
      <c r="W22" s="40" t="s">
        <v>23</v>
      </c>
      <c r="X22" s="42">
        <v>6</v>
      </c>
      <c r="Y22" s="42">
        <v>4</v>
      </c>
      <c r="Z22" s="43">
        <v>6</v>
      </c>
      <c r="AA22" s="43">
        <v>4</v>
      </c>
      <c r="AB22" s="43">
        <v>6</v>
      </c>
      <c r="AC22" s="43">
        <v>4</v>
      </c>
      <c r="AD22" s="43">
        <v>6</v>
      </c>
      <c r="AE22" s="174"/>
      <c r="AF22" s="174"/>
      <c r="AG22" s="136"/>
      <c r="AH22" s="136"/>
      <c r="AI22" s="136"/>
      <c r="AJ22" s="43">
        <v>6</v>
      </c>
      <c r="AK22" s="43">
        <v>4</v>
      </c>
      <c r="AL22" s="135">
        <v>6</v>
      </c>
      <c r="AM22" s="135">
        <v>4</v>
      </c>
      <c r="AN22" s="135">
        <v>6</v>
      </c>
      <c r="AO22" s="135">
        <v>4</v>
      </c>
      <c r="AP22" s="135">
        <v>4</v>
      </c>
      <c r="AQ22" s="173"/>
      <c r="AR22" s="131"/>
      <c r="AS22" s="131"/>
      <c r="AT22" s="131"/>
      <c r="AU22" s="131"/>
      <c r="AV22" s="137"/>
      <c r="AW22" s="38" t="s">
        <v>23</v>
      </c>
      <c r="AX22" s="38" t="s">
        <v>23</v>
      </c>
      <c r="AY22" s="38" t="s">
        <v>23</v>
      </c>
      <c r="AZ22" s="38" t="s">
        <v>23</v>
      </c>
      <c r="BA22" s="38" t="s">
        <v>23</v>
      </c>
      <c r="BB22" s="38" t="s">
        <v>23</v>
      </c>
      <c r="BC22" s="38" t="s">
        <v>23</v>
      </c>
      <c r="BD22" s="38" t="s">
        <v>23</v>
      </c>
      <c r="BE22" s="42">
        <f t="shared" si="2"/>
        <v>182</v>
      </c>
      <c r="BF22" s="81"/>
    </row>
    <row r="23" spans="1:58" s="58" customFormat="1" ht="111" customHeight="1" thickBot="1">
      <c r="A23" s="272"/>
      <c r="B23" s="73" t="s">
        <v>160</v>
      </c>
      <c r="C23" s="73" t="s">
        <v>161</v>
      </c>
      <c r="D23" s="61" t="s">
        <v>22</v>
      </c>
      <c r="E23" s="42">
        <v>6</v>
      </c>
      <c r="F23" s="42">
        <v>4</v>
      </c>
      <c r="G23" s="42">
        <v>6</v>
      </c>
      <c r="H23" s="42">
        <v>4</v>
      </c>
      <c r="I23" s="42">
        <v>6</v>
      </c>
      <c r="J23" s="42">
        <v>4</v>
      </c>
      <c r="K23" s="42">
        <v>6</v>
      </c>
      <c r="L23" s="42">
        <v>4</v>
      </c>
      <c r="M23" s="42">
        <v>6</v>
      </c>
      <c r="N23" s="42">
        <v>4</v>
      </c>
      <c r="O23" s="42">
        <v>6</v>
      </c>
      <c r="P23" s="42">
        <v>4</v>
      </c>
      <c r="Q23" s="42">
        <v>6</v>
      </c>
      <c r="R23" s="42">
        <v>4</v>
      </c>
      <c r="S23" s="127"/>
      <c r="T23" s="127"/>
      <c r="U23" s="125"/>
      <c r="V23" s="40" t="s">
        <v>23</v>
      </c>
      <c r="W23" s="40" t="s">
        <v>23</v>
      </c>
      <c r="X23" s="42">
        <v>4</v>
      </c>
      <c r="Y23" s="42">
        <v>8</v>
      </c>
      <c r="Z23" s="42">
        <v>4</v>
      </c>
      <c r="AA23" s="42">
        <v>8</v>
      </c>
      <c r="AB23" s="42">
        <v>4</v>
      </c>
      <c r="AC23" s="42">
        <v>8</v>
      </c>
      <c r="AD23" s="42">
        <v>4</v>
      </c>
      <c r="AE23" s="172"/>
      <c r="AF23" s="172"/>
      <c r="AG23" s="127"/>
      <c r="AH23" s="127"/>
      <c r="AI23" s="127"/>
      <c r="AJ23" s="42">
        <v>4</v>
      </c>
      <c r="AK23" s="42">
        <v>8</v>
      </c>
      <c r="AL23" s="135">
        <v>4</v>
      </c>
      <c r="AM23" s="135">
        <v>8</v>
      </c>
      <c r="AN23" s="135">
        <v>4</v>
      </c>
      <c r="AO23" s="135">
        <v>8</v>
      </c>
      <c r="AP23" s="135">
        <v>8</v>
      </c>
      <c r="AQ23" s="173"/>
      <c r="AR23" s="131"/>
      <c r="AS23" s="131"/>
      <c r="AT23" s="131"/>
      <c r="AU23" s="131"/>
      <c r="AV23" s="137"/>
      <c r="AW23" s="38" t="s">
        <v>23</v>
      </c>
      <c r="AX23" s="38" t="s">
        <v>23</v>
      </c>
      <c r="AY23" s="38" t="s">
        <v>23</v>
      </c>
      <c r="AZ23" s="38" t="s">
        <v>23</v>
      </c>
      <c r="BA23" s="38" t="s">
        <v>23</v>
      </c>
      <c r="BB23" s="38" t="s">
        <v>23</v>
      </c>
      <c r="BC23" s="38" t="s">
        <v>23</v>
      </c>
      <c r="BD23" s="38" t="s">
        <v>23</v>
      </c>
      <c r="BE23" s="42">
        <f>SUM(E23:R23)+SUM(X23:AP23)</f>
        <v>154</v>
      </c>
      <c r="BF23" s="81"/>
    </row>
    <row r="24" spans="1:58" s="58" customFormat="1" ht="26.25" customHeight="1" thickBot="1">
      <c r="A24" s="272"/>
      <c r="B24" s="73" t="s">
        <v>162</v>
      </c>
      <c r="C24" s="73" t="s">
        <v>163</v>
      </c>
      <c r="D24" s="61" t="s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27"/>
      <c r="T24" s="127">
        <v>36</v>
      </c>
      <c r="U24" s="125"/>
      <c r="V24" s="40" t="s">
        <v>23</v>
      </c>
      <c r="W24" s="40" t="s">
        <v>23</v>
      </c>
      <c r="X24" s="42"/>
      <c r="Y24" s="42"/>
      <c r="Z24" s="42"/>
      <c r="AA24" s="42"/>
      <c r="AB24" s="42"/>
      <c r="AC24" s="42"/>
      <c r="AD24" s="42"/>
      <c r="AE24" s="172"/>
      <c r="AF24" s="172"/>
      <c r="AG24" s="127"/>
      <c r="AH24" s="127"/>
      <c r="AI24" s="127"/>
      <c r="AJ24" s="42"/>
      <c r="AK24" s="42"/>
      <c r="AL24" s="135"/>
      <c r="AM24" s="135"/>
      <c r="AN24" s="135"/>
      <c r="AO24" s="135"/>
      <c r="AP24" s="135"/>
      <c r="AQ24" s="173"/>
      <c r="AR24" s="131"/>
      <c r="AS24" s="131"/>
      <c r="AT24" s="131"/>
      <c r="AU24" s="131"/>
      <c r="AV24" s="137"/>
      <c r="AW24" s="38" t="s">
        <v>23</v>
      </c>
      <c r="AX24" s="38" t="s">
        <v>23</v>
      </c>
      <c r="AY24" s="38" t="s">
        <v>23</v>
      </c>
      <c r="AZ24" s="38" t="s">
        <v>23</v>
      </c>
      <c r="BA24" s="38" t="s">
        <v>23</v>
      </c>
      <c r="BB24" s="38" t="s">
        <v>23</v>
      </c>
      <c r="BC24" s="38" t="s">
        <v>23</v>
      </c>
      <c r="BD24" s="38" t="s">
        <v>23</v>
      </c>
      <c r="BE24" s="42">
        <f t="shared" si="2"/>
        <v>36</v>
      </c>
      <c r="BF24" s="81"/>
    </row>
    <row r="25" spans="1:58" s="58" customFormat="1" ht="32.25" customHeight="1" thickBot="1">
      <c r="A25" s="272"/>
      <c r="B25" s="73" t="s">
        <v>164</v>
      </c>
      <c r="C25" s="73" t="s">
        <v>113</v>
      </c>
      <c r="D25" s="61" t="s">
        <v>22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27"/>
      <c r="T25" s="127"/>
      <c r="U25" s="125"/>
      <c r="V25" s="40" t="s">
        <v>23</v>
      </c>
      <c r="W25" s="40" t="s">
        <v>23</v>
      </c>
      <c r="X25" s="42"/>
      <c r="Y25" s="42"/>
      <c r="Z25" s="43"/>
      <c r="AA25" s="43"/>
      <c r="AB25" s="43"/>
      <c r="AC25" s="43"/>
      <c r="AD25" s="43"/>
      <c r="AE25" s="174"/>
      <c r="AF25" s="174"/>
      <c r="AG25" s="136"/>
      <c r="AH25" s="136"/>
      <c r="AI25" s="136"/>
      <c r="AJ25" s="43"/>
      <c r="AK25" s="43"/>
      <c r="AL25" s="135"/>
      <c r="AM25" s="135"/>
      <c r="AN25" s="135"/>
      <c r="AO25" s="135"/>
      <c r="AP25" s="135"/>
      <c r="AQ25" s="173"/>
      <c r="AR25" s="131">
        <v>36</v>
      </c>
      <c r="AS25" s="131">
        <v>36</v>
      </c>
      <c r="AT25" s="131">
        <v>36</v>
      </c>
      <c r="AU25" s="131"/>
      <c r="AV25" s="137"/>
      <c r="AW25" s="38" t="s">
        <v>23</v>
      </c>
      <c r="AX25" s="38" t="s">
        <v>23</v>
      </c>
      <c r="AY25" s="38" t="s">
        <v>23</v>
      </c>
      <c r="AZ25" s="38" t="s">
        <v>23</v>
      </c>
      <c r="BA25" s="38" t="s">
        <v>23</v>
      </c>
      <c r="BB25" s="38" t="s">
        <v>23</v>
      </c>
      <c r="BC25" s="38" t="s">
        <v>23</v>
      </c>
      <c r="BD25" s="38" t="s">
        <v>23</v>
      </c>
      <c r="BE25" s="42">
        <f t="shared" si="2"/>
        <v>108</v>
      </c>
      <c r="BF25" s="57"/>
    </row>
    <row r="26" spans="1:58" s="58" customFormat="1" ht="37.5" customHeight="1" thickBot="1">
      <c r="A26" s="272"/>
      <c r="B26" s="157" t="s">
        <v>165</v>
      </c>
      <c r="C26" s="74" t="s">
        <v>166</v>
      </c>
      <c r="D26" s="64" t="s">
        <v>22</v>
      </c>
      <c r="E26" s="50">
        <f>E27</f>
        <v>0</v>
      </c>
      <c r="F26" s="50">
        <f t="shared" ref="F26:U26" si="12">F27</f>
        <v>0</v>
      </c>
      <c r="G26" s="50">
        <f t="shared" si="12"/>
        <v>0</v>
      </c>
      <c r="H26" s="50">
        <f t="shared" si="12"/>
        <v>0</v>
      </c>
      <c r="I26" s="50">
        <f t="shared" si="12"/>
        <v>0</v>
      </c>
      <c r="J26" s="50">
        <f t="shared" si="12"/>
        <v>0</v>
      </c>
      <c r="K26" s="50">
        <f t="shared" si="12"/>
        <v>0</v>
      </c>
      <c r="L26" s="50">
        <f t="shared" si="12"/>
        <v>0</v>
      </c>
      <c r="M26" s="50">
        <f t="shared" si="12"/>
        <v>0</v>
      </c>
      <c r="N26" s="50">
        <f t="shared" si="12"/>
        <v>0</v>
      </c>
      <c r="O26" s="50">
        <f t="shared" si="12"/>
        <v>0</v>
      </c>
      <c r="P26" s="50">
        <f t="shared" si="12"/>
        <v>0</v>
      </c>
      <c r="Q26" s="50">
        <f t="shared" si="12"/>
        <v>0</v>
      </c>
      <c r="R26" s="50">
        <f t="shared" si="12"/>
        <v>0</v>
      </c>
      <c r="S26" s="50">
        <f t="shared" si="12"/>
        <v>0</v>
      </c>
      <c r="T26" s="50">
        <f t="shared" si="12"/>
        <v>0</v>
      </c>
      <c r="U26" s="50">
        <f t="shared" si="12"/>
        <v>0</v>
      </c>
      <c r="V26" s="40" t="s">
        <v>23</v>
      </c>
      <c r="W26" s="40" t="s">
        <v>23</v>
      </c>
      <c r="X26" s="50">
        <f>X27</f>
        <v>4</v>
      </c>
      <c r="Y26" s="50">
        <f t="shared" ref="Y26:AV26" si="13">Y27</f>
        <v>6</v>
      </c>
      <c r="Z26" s="50">
        <f t="shared" si="13"/>
        <v>4</v>
      </c>
      <c r="AA26" s="50">
        <f t="shared" si="13"/>
        <v>6</v>
      </c>
      <c r="AB26" s="50">
        <f t="shared" si="13"/>
        <v>4</v>
      </c>
      <c r="AC26" s="50">
        <f t="shared" si="13"/>
        <v>6</v>
      </c>
      <c r="AD26" s="50">
        <f t="shared" si="13"/>
        <v>4</v>
      </c>
      <c r="AE26" s="50">
        <f t="shared" si="13"/>
        <v>0</v>
      </c>
      <c r="AF26" s="50">
        <f t="shared" si="13"/>
        <v>0</v>
      </c>
      <c r="AG26" s="50">
        <f t="shared" si="13"/>
        <v>0</v>
      </c>
      <c r="AH26" s="50">
        <f t="shared" si="13"/>
        <v>0</v>
      </c>
      <c r="AI26" s="50">
        <f t="shared" si="13"/>
        <v>0</v>
      </c>
      <c r="AJ26" s="50">
        <f t="shared" si="13"/>
        <v>4</v>
      </c>
      <c r="AK26" s="50">
        <f t="shared" si="13"/>
        <v>6</v>
      </c>
      <c r="AL26" s="50">
        <f t="shared" si="13"/>
        <v>4</v>
      </c>
      <c r="AM26" s="50">
        <f t="shared" si="13"/>
        <v>6</v>
      </c>
      <c r="AN26" s="50">
        <f t="shared" si="13"/>
        <v>4</v>
      </c>
      <c r="AO26" s="50">
        <f t="shared" si="13"/>
        <v>6</v>
      </c>
      <c r="AP26" s="50">
        <f t="shared" si="13"/>
        <v>6</v>
      </c>
      <c r="AQ26" s="50">
        <f t="shared" si="13"/>
        <v>0</v>
      </c>
      <c r="AR26" s="50">
        <f t="shared" si="13"/>
        <v>0</v>
      </c>
      <c r="AS26" s="50">
        <f t="shared" si="13"/>
        <v>0</v>
      </c>
      <c r="AT26" s="50">
        <f t="shared" si="13"/>
        <v>0</v>
      </c>
      <c r="AU26" s="50">
        <f t="shared" si="13"/>
        <v>0</v>
      </c>
      <c r="AV26" s="50">
        <f t="shared" si="13"/>
        <v>0</v>
      </c>
      <c r="AW26" s="38" t="s">
        <v>23</v>
      </c>
      <c r="AX26" s="38" t="s">
        <v>23</v>
      </c>
      <c r="AY26" s="38" t="s">
        <v>23</v>
      </c>
      <c r="AZ26" s="38" t="s">
        <v>23</v>
      </c>
      <c r="BA26" s="38" t="s">
        <v>23</v>
      </c>
      <c r="BB26" s="38" t="s">
        <v>23</v>
      </c>
      <c r="BC26" s="38" t="s">
        <v>23</v>
      </c>
      <c r="BD26" s="38" t="s">
        <v>23</v>
      </c>
      <c r="BE26" s="42">
        <f t="shared" si="2"/>
        <v>70</v>
      </c>
      <c r="BF26" s="57"/>
    </row>
    <row r="27" spans="1:58" s="58" customFormat="1" ht="75.75" customHeight="1" thickBot="1">
      <c r="A27" s="272"/>
      <c r="B27" s="138" t="s">
        <v>167</v>
      </c>
      <c r="C27" s="73" t="s">
        <v>168</v>
      </c>
      <c r="D27" s="65" t="s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27"/>
      <c r="T27" s="127"/>
      <c r="U27" s="125"/>
      <c r="V27" s="40" t="s">
        <v>23</v>
      </c>
      <c r="W27" s="40" t="s">
        <v>23</v>
      </c>
      <c r="X27" s="42">
        <v>4</v>
      </c>
      <c r="Y27" s="42">
        <v>6</v>
      </c>
      <c r="Z27" s="42">
        <v>4</v>
      </c>
      <c r="AA27" s="42">
        <v>6</v>
      </c>
      <c r="AB27" s="42">
        <v>4</v>
      </c>
      <c r="AC27" s="42">
        <v>6</v>
      </c>
      <c r="AD27" s="42">
        <v>4</v>
      </c>
      <c r="AE27" s="172"/>
      <c r="AF27" s="172"/>
      <c r="AG27" s="127"/>
      <c r="AH27" s="127"/>
      <c r="AI27" s="127"/>
      <c r="AJ27" s="42">
        <v>4</v>
      </c>
      <c r="AK27" s="42">
        <v>6</v>
      </c>
      <c r="AL27" s="135">
        <v>4</v>
      </c>
      <c r="AM27" s="135">
        <v>6</v>
      </c>
      <c r="AN27" s="135">
        <v>4</v>
      </c>
      <c r="AO27" s="135">
        <v>6</v>
      </c>
      <c r="AP27" s="135">
        <v>6</v>
      </c>
      <c r="AQ27" s="173"/>
      <c r="AR27" s="131"/>
      <c r="AS27" s="131"/>
      <c r="AT27" s="131"/>
      <c r="AU27" s="131"/>
      <c r="AV27" s="137"/>
      <c r="AW27" s="38" t="s">
        <v>23</v>
      </c>
      <c r="AX27" s="38" t="s">
        <v>23</v>
      </c>
      <c r="AY27" s="38" t="s">
        <v>23</v>
      </c>
      <c r="AZ27" s="38" t="s">
        <v>23</v>
      </c>
      <c r="BA27" s="38" t="s">
        <v>23</v>
      </c>
      <c r="BB27" s="38" t="s">
        <v>23</v>
      </c>
      <c r="BC27" s="38" t="s">
        <v>23</v>
      </c>
      <c r="BD27" s="38" t="s">
        <v>23</v>
      </c>
      <c r="BE27" s="42">
        <f t="shared" si="2"/>
        <v>70</v>
      </c>
      <c r="BF27" s="57"/>
    </row>
    <row r="28" spans="1:58" s="58" customFormat="1" ht="46.5" customHeight="1" thickBot="1">
      <c r="A28" s="272"/>
      <c r="B28" s="157" t="s">
        <v>169</v>
      </c>
      <c r="C28" s="74" t="s">
        <v>170</v>
      </c>
      <c r="D28" s="64" t="s">
        <v>22</v>
      </c>
      <c r="E28" s="158">
        <f>E29+E30+E31</f>
        <v>0</v>
      </c>
      <c r="F28" s="158">
        <f t="shared" ref="F28:U28" si="14">F29+F30+F31</f>
        <v>0</v>
      </c>
      <c r="G28" s="158">
        <f t="shared" si="14"/>
        <v>0</v>
      </c>
      <c r="H28" s="158">
        <f t="shared" si="14"/>
        <v>0</v>
      </c>
      <c r="I28" s="158">
        <f t="shared" si="14"/>
        <v>0</v>
      </c>
      <c r="J28" s="158">
        <f t="shared" si="14"/>
        <v>0</v>
      </c>
      <c r="K28" s="158">
        <f t="shared" si="14"/>
        <v>0</v>
      </c>
      <c r="L28" s="158">
        <f t="shared" si="14"/>
        <v>0</v>
      </c>
      <c r="M28" s="158">
        <f t="shared" si="14"/>
        <v>0</v>
      </c>
      <c r="N28" s="158">
        <f t="shared" si="14"/>
        <v>0</v>
      </c>
      <c r="O28" s="158">
        <f t="shared" si="14"/>
        <v>0</v>
      </c>
      <c r="P28" s="158">
        <f t="shared" si="14"/>
        <v>0</v>
      </c>
      <c r="Q28" s="158">
        <f t="shared" si="14"/>
        <v>0</v>
      </c>
      <c r="R28" s="158">
        <f t="shared" si="14"/>
        <v>0</v>
      </c>
      <c r="S28" s="158">
        <f t="shared" si="14"/>
        <v>0</v>
      </c>
      <c r="T28" s="158">
        <f t="shared" si="14"/>
        <v>0</v>
      </c>
      <c r="U28" s="158">
        <f t="shared" si="14"/>
        <v>0</v>
      </c>
      <c r="V28" s="40" t="s">
        <v>23</v>
      </c>
      <c r="W28" s="40" t="s">
        <v>23</v>
      </c>
      <c r="X28" s="158">
        <f>X29+X30+X31</f>
        <v>0</v>
      </c>
      <c r="Y28" s="158">
        <f t="shared" ref="Y28:AV28" si="15">Y29+Y30+Y31</f>
        <v>0</v>
      </c>
      <c r="Z28" s="158">
        <f t="shared" si="15"/>
        <v>0</v>
      </c>
      <c r="AA28" s="158">
        <f t="shared" si="15"/>
        <v>0</v>
      </c>
      <c r="AB28" s="158">
        <f t="shared" si="15"/>
        <v>0</v>
      </c>
      <c r="AC28" s="158">
        <f t="shared" si="15"/>
        <v>0</v>
      </c>
      <c r="AD28" s="158">
        <f t="shared" si="15"/>
        <v>0</v>
      </c>
      <c r="AE28" s="158">
        <f t="shared" si="15"/>
        <v>36</v>
      </c>
      <c r="AF28" s="158">
        <f t="shared" si="15"/>
        <v>36</v>
      </c>
      <c r="AG28" s="158">
        <f t="shared" si="15"/>
        <v>36</v>
      </c>
      <c r="AH28" s="158">
        <f t="shared" si="15"/>
        <v>36</v>
      </c>
      <c r="AI28" s="158">
        <f t="shared" si="15"/>
        <v>36</v>
      </c>
      <c r="AJ28" s="158">
        <f t="shared" si="15"/>
        <v>0</v>
      </c>
      <c r="AK28" s="158">
        <f t="shared" si="15"/>
        <v>0</v>
      </c>
      <c r="AL28" s="158">
        <f t="shared" si="15"/>
        <v>0</v>
      </c>
      <c r="AM28" s="158">
        <f t="shared" si="15"/>
        <v>0</v>
      </c>
      <c r="AN28" s="158">
        <f t="shared" si="15"/>
        <v>0</v>
      </c>
      <c r="AO28" s="158">
        <f t="shared" si="15"/>
        <v>0</v>
      </c>
      <c r="AP28" s="158">
        <f t="shared" si="15"/>
        <v>0</v>
      </c>
      <c r="AQ28" s="158">
        <f t="shared" si="15"/>
        <v>0</v>
      </c>
      <c r="AR28" s="158">
        <f t="shared" si="15"/>
        <v>0</v>
      </c>
      <c r="AS28" s="158">
        <f t="shared" si="15"/>
        <v>0</v>
      </c>
      <c r="AT28" s="158">
        <f t="shared" si="15"/>
        <v>0</v>
      </c>
      <c r="AU28" s="158">
        <f t="shared" si="15"/>
        <v>36</v>
      </c>
      <c r="AV28" s="158">
        <f t="shared" si="15"/>
        <v>36</v>
      </c>
      <c r="AW28" s="38" t="s">
        <v>23</v>
      </c>
      <c r="AX28" s="38" t="s">
        <v>23</v>
      </c>
      <c r="AY28" s="38" t="s">
        <v>23</v>
      </c>
      <c r="AZ28" s="38" t="s">
        <v>23</v>
      </c>
      <c r="BA28" s="38" t="s">
        <v>23</v>
      </c>
      <c r="BB28" s="38" t="s">
        <v>23</v>
      </c>
      <c r="BC28" s="38" t="s">
        <v>23</v>
      </c>
      <c r="BD28" s="38" t="s">
        <v>23</v>
      </c>
      <c r="BE28" s="42">
        <f t="shared" si="2"/>
        <v>216</v>
      </c>
      <c r="BF28" s="57"/>
    </row>
    <row r="29" spans="1:58" s="58" customFormat="1" ht="32.25" customHeight="1" thickBot="1">
      <c r="A29" s="272"/>
      <c r="B29" s="146" t="s">
        <v>171</v>
      </c>
      <c r="C29" s="154" t="s">
        <v>172</v>
      </c>
      <c r="D29" s="65" t="s">
        <v>22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127"/>
      <c r="T29" s="127"/>
      <c r="U29" s="125"/>
      <c r="V29" s="40" t="s">
        <v>23</v>
      </c>
      <c r="W29" s="40" t="s">
        <v>23</v>
      </c>
      <c r="X29" s="42"/>
      <c r="Y29" s="42"/>
      <c r="Z29" s="43"/>
      <c r="AA29" s="43"/>
      <c r="AB29" s="43"/>
      <c r="AC29" s="43"/>
      <c r="AD29" s="43"/>
      <c r="AE29" s="174">
        <v>36</v>
      </c>
      <c r="AF29" s="174">
        <v>36</v>
      </c>
      <c r="AG29" s="136"/>
      <c r="AH29" s="136"/>
      <c r="AI29" s="136"/>
      <c r="AJ29" s="43"/>
      <c r="AK29" s="43"/>
      <c r="AL29" s="135"/>
      <c r="AM29" s="135"/>
      <c r="AN29" s="135"/>
      <c r="AO29" s="135"/>
      <c r="AP29" s="135"/>
      <c r="AQ29" s="173"/>
      <c r="AR29" s="131"/>
      <c r="AS29" s="131"/>
      <c r="AT29" s="131"/>
      <c r="AU29" s="131"/>
      <c r="AV29" s="137"/>
      <c r="AW29" s="38" t="s">
        <v>23</v>
      </c>
      <c r="AX29" s="38" t="s">
        <v>23</v>
      </c>
      <c r="AY29" s="38" t="s">
        <v>23</v>
      </c>
      <c r="AZ29" s="38" t="s">
        <v>23</v>
      </c>
      <c r="BA29" s="38" t="s">
        <v>23</v>
      </c>
      <c r="BB29" s="38" t="s">
        <v>23</v>
      </c>
      <c r="BC29" s="38" t="s">
        <v>23</v>
      </c>
      <c r="BD29" s="38" t="s">
        <v>23</v>
      </c>
      <c r="BE29" s="42">
        <f t="shared" si="2"/>
        <v>72</v>
      </c>
      <c r="BF29" s="57"/>
    </row>
    <row r="30" spans="1:58" s="58" customFormat="1" ht="32.25" customHeight="1" thickBot="1">
      <c r="A30" s="272"/>
      <c r="B30" s="155" t="s">
        <v>173</v>
      </c>
      <c r="C30" s="156" t="s">
        <v>37</v>
      </c>
      <c r="D30" s="65" t="s">
        <v>22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0"/>
      <c r="U30" s="141"/>
      <c r="V30" s="40" t="s">
        <v>23</v>
      </c>
      <c r="W30" s="40" t="s">
        <v>23</v>
      </c>
      <c r="X30" s="139"/>
      <c r="Y30" s="139"/>
      <c r="Z30" s="142"/>
      <c r="AA30" s="142"/>
      <c r="AB30" s="142"/>
      <c r="AC30" s="142"/>
      <c r="AD30" s="142"/>
      <c r="AE30" s="175"/>
      <c r="AF30" s="175"/>
      <c r="AG30" s="143">
        <v>36</v>
      </c>
      <c r="AH30" s="143">
        <v>36</v>
      </c>
      <c r="AI30" s="143">
        <v>36</v>
      </c>
      <c r="AJ30" s="142"/>
      <c r="AK30" s="142"/>
      <c r="AL30" s="179"/>
      <c r="AM30" s="179"/>
      <c r="AN30" s="179"/>
      <c r="AO30" s="179"/>
      <c r="AP30" s="179"/>
      <c r="AQ30" s="177"/>
      <c r="AR30" s="144"/>
      <c r="AS30" s="144"/>
      <c r="AT30" s="144"/>
      <c r="AU30" s="144"/>
      <c r="AV30" s="145"/>
      <c r="AW30" s="38" t="s">
        <v>23</v>
      </c>
      <c r="AX30" s="38" t="s">
        <v>23</v>
      </c>
      <c r="AY30" s="38" t="s">
        <v>23</v>
      </c>
      <c r="AZ30" s="38" t="s">
        <v>23</v>
      </c>
      <c r="BA30" s="38" t="s">
        <v>23</v>
      </c>
      <c r="BB30" s="38" t="s">
        <v>23</v>
      </c>
      <c r="BC30" s="38" t="s">
        <v>23</v>
      </c>
      <c r="BD30" s="38" t="s">
        <v>23</v>
      </c>
      <c r="BE30" s="42">
        <f t="shared" si="2"/>
        <v>108</v>
      </c>
      <c r="BF30" s="57"/>
    </row>
    <row r="31" spans="1:58" s="58" customFormat="1" ht="32.25" customHeight="1" thickBot="1">
      <c r="A31" s="272"/>
      <c r="B31" s="146" t="s">
        <v>174</v>
      </c>
      <c r="C31" s="154" t="s">
        <v>113</v>
      </c>
      <c r="D31" s="65" t="s">
        <v>22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  <c r="T31" s="148"/>
      <c r="U31" s="149"/>
      <c r="V31" s="40" t="s">
        <v>23</v>
      </c>
      <c r="W31" s="40" t="s">
        <v>23</v>
      </c>
      <c r="X31" s="147"/>
      <c r="Y31" s="147"/>
      <c r="Z31" s="150"/>
      <c r="AA31" s="150"/>
      <c r="AB31" s="150"/>
      <c r="AC31" s="150"/>
      <c r="AD31" s="150"/>
      <c r="AE31" s="176"/>
      <c r="AF31" s="176"/>
      <c r="AG31" s="151"/>
      <c r="AH31" s="151"/>
      <c r="AI31" s="151"/>
      <c r="AJ31" s="150"/>
      <c r="AK31" s="150"/>
      <c r="AL31" s="180"/>
      <c r="AM31" s="180"/>
      <c r="AN31" s="180"/>
      <c r="AO31" s="180"/>
      <c r="AP31" s="180"/>
      <c r="AQ31" s="178"/>
      <c r="AR31" s="152"/>
      <c r="AS31" s="152"/>
      <c r="AT31" s="152"/>
      <c r="AU31" s="152">
        <v>36</v>
      </c>
      <c r="AV31" s="153">
        <v>36</v>
      </c>
      <c r="AW31" s="38" t="s">
        <v>23</v>
      </c>
      <c r="AX31" s="38" t="s">
        <v>23</v>
      </c>
      <c r="AY31" s="38" t="s">
        <v>23</v>
      </c>
      <c r="AZ31" s="38" t="s">
        <v>23</v>
      </c>
      <c r="BA31" s="38" t="s">
        <v>23</v>
      </c>
      <c r="BB31" s="38" t="s">
        <v>23</v>
      </c>
      <c r="BC31" s="38" t="s">
        <v>23</v>
      </c>
      <c r="BD31" s="38" t="s">
        <v>23</v>
      </c>
      <c r="BE31" s="42">
        <f t="shared" si="2"/>
        <v>36</v>
      </c>
      <c r="BF31" s="57"/>
    </row>
    <row r="32" spans="1:58">
      <c r="A32" s="272"/>
      <c r="B32" s="265" t="s">
        <v>38</v>
      </c>
      <c r="C32" s="266"/>
      <c r="D32" s="267"/>
      <c r="E32" s="253">
        <f t="shared" ref="E32:U32" si="16">E7+E11+E14</f>
        <v>36</v>
      </c>
      <c r="F32" s="253">
        <f t="shared" si="16"/>
        <v>36</v>
      </c>
      <c r="G32" s="253">
        <f t="shared" si="16"/>
        <v>36</v>
      </c>
      <c r="H32" s="253">
        <f t="shared" si="16"/>
        <v>36</v>
      </c>
      <c r="I32" s="253">
        <f t="shared" si="16"/>
        <v>36</v>
      </c>
      <c r="J32" s="253">
        <f t="shared" si="16"/>
        <v>36</v>
      </c>
      <c r="K32" s="253">
        <f t="shared" si="16"/>
        <v>36</v>
      </c>
      <c r="L32" s="253">
        <f t="shared" si="16"/>
        <v>36</v>
      </c>
      <c r="M32" s="253">
        <f t="shared" si="16"/>
        <v>36</v>
      </c>
      <c r="N32" s="253">
        <f t="shared" si="16"/>
        <v>36</v>
      </c>
      <c r="O32" s="253">
        <f t="shared" si="16"/>
        <v>36</v>
      </c>
      <c r="P32" s="253">
        <f t="shared" si="16"/>
        <v>36</v>
      </c>
      <c r="Q32" s="253">
        <f t="shared" si="16"/>
        <v>36</v>
      </c>
      <c r="R32" s="253">
        <f t="shared" si="16"/>
        <v>36</v>
      </c>
      <c r="S32" s="253">
        <f t="shared" si="16"/>
        <v>36</v>
      </c>
      <c r="T32" s="253">
        <f t="shared" si="16"/>
        <v>36</v>
      </c>
      <c r="U32" s="253">
        <f t="shared" si="16"/>
        <v>0</v>
      </c>
      <c r="V32" s="253" t="s">
        <v>23</v>
      </c>
      <c r="W32" s="253" t="s">
        <v>23</v>
      </c>
      <c r="X32" s="253">
        <f t="shared" ref="X32:AV32" si="17">X7+X11+X14</f>
        <v>36</v>
      </c>
      <c r="Y32" s="253">
        <f t="shared" si="17"/>
        <v>36</v>
      </c>
      <c r="Z32" s="253">
        <f t="shared" si="17"/>
        <v>36</v>
      </c>
      <c r="AA32" s="253">
        <f t="shared" si="17"/>
        <v>36</v>
      </c>
      <c r="AB32" s="253">
        <f t="shared" si="17"/>
        <v>36</v>
      </c>
      <c r="AC32" s="253">
        <f t="shared" si="17"/>
        <v>36</v>
      </c>
      <c r="AD32" s="253">
        <f t="shared" si="17"/>
        <v>36</v>
      </c>
      <c r="AE32" s="253">
        <f>AE7+AE11+AE14+AE28</f>
        <v>36</v>
      </c>
      <c r="AF32" s="253">
        <f t="shared" ref="AF32:AI32" si="18">AF7+AF11+AF14+AF28</f>
        <v>36</v>
      </c>
      <c r="AG32" s="253">
        <f t="shared" si="18"/>
        <v>36</v>
      </c>
      <c r="AH32" s="253">
        <f t="shared" si="18"/>
        <v>36</v>
      </c>
      <c r="AI32" s="253">
        <f t="shared" si="18"/>
        <v>36</v>
      </c>
      <c r="AJ32" s="253">
        <f t="shared" si="17"/>
        <v>36</v>
      </c>
      <c r="AK32" s="253">
        <f t="shared" si="17"/>
        <v>36</v>
      </c>
      <c r="AL32" s="253">
        <f t="shared" si="17"/>
        <v>36</v>
      </c>
      <c r="AM32" s="253">
        <f t="shared" si="17"/>
        <v>36</v>
      </c>
      <c r="AN32" s="253">
        <f t="shared" si="17"/>
        <v>36</v>
      </c>
      <c r="AO32" s="253">
        <f t="shared" si="17"/>
        <v>36</v>
      </c>
      <c r="AP32" s="253">
        <f t="shared" si="17"/>
        <v>36</v>
      </c>
      <c r="AQ32" s="253">
        <f t="shared" si="17"/>
        <v>0</v>
      </c>
      <c r="AR32" s="253">
        <f t="shared" si="17"/>
        <v>36</v>
      </c>
      <c r="AS32" s="253">
        <f t="shared" si="17"/>
        <v>36</v>
      </c>
      <c r="AT32" s="253">
        <f t="shared" si="17"/>
        <v>36</v>
      </c>
      <c r="AU32" s="253">
        <f t="shared" si="17"/>
        <v>0</v>
      </c>
      <c r="AV32" s="253">
        <f t="shared" si="17"/>
        <v>0</v>
      </c>
      <c r="AW32" s="255" t="s">
        <v>23</v>
      </c>
      <c r="AX32" s="255" t="s">
        <v>23</v>
      </c>
      <c r="AY32" s="255" t="s">
        <v>23</v>
      </c>
      <c r="AZ32" s="255" t="s">
        <v>23</v>
      </c>
      <c r="BA32" s="255" t="s">
        <v>23</v>
      </c>
      <c r="BB32" s="255" t="s">
        <v>23</v>
      </c>
      <c r="BC32" s="255" t="s">
        <v>23</v>
      </c>
      <c r="BD32" s="255" t="s">
        <v>23</v>
      </c>
      <c r="BE32" s="296">
        <f>BE7+BE11+BE14</f>
        <v>1188</v>
      </c>
    </row>
    <row r="33" spans="1:57" ht="16.5" thickBot="1">
      <c r="A33" s="272"/>
      <c r="B33" s="268" t="s">
        <v>39</v>
      </c>
      <c r="C33" s="269"/>
      <c r="D33" s="270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6"/>
      <c r="AX33" s="256"/>
      <c r="AY33" s="256"/>
      <c r="AZ33" s="256"/>
      <c r="BA33" s="256"/>
      <c r="BB33" s="256"/>
      <c r="BC33" s="256"/>
      <c r="BD33" s="256"/>
      <c r="BE33" s="297"/>
    </row>
    <row r="34" spans="1:57" ht="18.75" customHeight="1" thickBot="1">
      <c r="A34" s="272"/>
      <c r="B34" s="285" t="s">
        <v>40</v>
      </c>
      <c r="C34" s="286"/>
      <c r="D34" s="287"/>
      <c r="E34" s="37">
        <f>E15</f>
        <v>0</v>
      </c>
      <c r="F34" s="37">
        <f t="shared" ref="F34:U34" si="19">F15</f>
        <v>2</v>
      </c>
      <c r="G34" s="37">
        <f t="shared" si="19"/>
        <v>0</v>
      </c>
      <c r="H34" s="37">
        <f t="shared" si="19"/>
        <v>2</v>
      </c>
      <c r="I34" s="37">
        <f t="shared" si="19"/>
        <v>0</v>
      </c>
      <c r="J34" s="37">
        <f t="shared" si="19"/>
        <v>2</v>
      </c>
      <c r="K34" s="37">
        <f t="shared" si="19"/>
        <v>0</v>
      </c>
      <c r="L34" s="37">
        <f t="shared" si="19"/>
        <v>2</v>
      </c>
      <c r="M34" s="37">
        <f t="shared" si="19"/>
        <v>0</v>
      </c>
      <c r="N34" s="37">
        <f t="shared" si="19"/>
        <v>2</v>
      </c>
      <c r="O34" s="37">
        <f t="shared" si="19"/>
        <v>0</v>
      </c>
      <c r="P34" s="37">
        <f t="shared" si="19"/>
        <v>2</v>
      </c>
      <c r="Q34" s="37">
        <f t="shared" si="19"/>
        <v>0</v>
      </c>
      <c r="R34" s="37">
        <f t="shared" si="19"/>
        <v>2</v>
      </c>
      <c r="S34" s="37">
        <f t="shared" si="19"/>
        <v>0</v>
      </c>
      <c r="T34" s="37">
        <f t="shared" si="19"/>
        <v>0</v>
      </c>
      <c r="U34" s="37">
        <f t="shared" si="19"/>
        <v>0</v>
      </c>
      <c r="V34" s="37" t="s">
        <v>23</v>
      </c>
      <c r="W34" s="37" t="s">
        <v>23</v>
      </c>
      <c r="X34" s="37">
        <f t="shared" ref="X34:AV34" si="20">X15</f>
        <v>0</v>
      </c>
      <c r="Y34" s="37">
        <f t="shared" si="20"/>
        <v>0</v>
      </c>
      <c r="Z34" s="37">
        <f t="shared" si="20"/>
        <v>0</v>
      </c>
      <c r="AA34" s="37">
        <f t="shared" si="20"/>
        <v>0</v>
      </c>
      <c r="AB34" s="37">
        <f t="shared" si="20"/>
        <v>0</v>
      </c>
      <c r="AC34" s="37">
        <f t="shared" si="20"/>
        <v>0</v>
      </c>
      <c r="AD34" s="37">
        <f t="shared" si="20"/>
        <v>0</v>
      </c>
      <c r="AE34" s="37">
        <f t="shared" si="20"/>
        <v>0</v>
      </c>
      <c r="AF34" s="37">
        <f t="shared" si="20"/>
        <v>0</v>
      </c>
      <c r="AG34" s="37">
        <f t="shared" si="20"/>
        <v>0</v>
      </c>
      <c r="AH34" s="37">
        <f t="shared" si="20"/>
        <v>0</v>
      </c>
      <c r="AI34" s="37">
        <f t="shared" si="20"/>
        <v>0</v>
      </c>
      <c r="AJ34" s="37">
        <f t="shared" si="20"/>
        <v>0</v>
      </c>
      <c r="AK34" s="37">
        <f t="shared" si="20"/>
        <v>0</v>
      </c>
      <c r="AL34" s="37">
        <f t="shared" si="20"/>
        <v>0</v>
      </c>
      <c r="AM34" s="37">
        <f t="shared" si="20"/>
        <v>0</v>
      </c>
      <c r="AN34" s="37">
        <f t="shared" si="20"/>
        <v>0</v>
      </c>
      <c r="AO34" s="37">
        <f t="shared" si="20"/>
        <v>0</v>
      </c>
      <c r="AP34" s="37">
        <f t="shared" si="20"/>
        <v>0</v>
      </c>
      <c r="AQ34" s="37">
        <f t="shared" si="20"/>
        <v>0</v>
      </c>
      <c r="AR34" s="37">
        <f t="shared" si="20"/>
        <v>0</v>
      </c>
      <c r="AS34" s="37">
        <f t="shared" si="20"/>
        <v>0</v>
      </c>
      <c r="AT34" s="37">
        <f t="shared" si="20"/>
        <v>0</v>
      </c>
      <c r="AU34" s="37">
        <f t="shared" si="20"/>
        <v>0</v>
      </c>
      <c r="AV34" s="37">
        <f t="shared" si="20"/>
        <v>0</v>
      </c>
      <c r="AW34" s="38" t="s">
        <v>23</v>
      </c>
      <c r="AX34" s="38" t="s">
        <v>23</v>
      </c>
      <c r="AY34" s="38" t="s">
        <v>23</v>
      </c>
      <c r="AZ34" s="38" t="s">
        <v>23</v>
      </c>
      <c r="BA34" s="38" t="s">
        <v>23</v>
      </c>
      <c r="BB34" s="38" t="s">
        <v>23</v>
      </c>
      <c r="BC34" s="38" t="s">
        <v>23</v>
      </c>
      <c r="BD34" s="38" t="s">
        <v>23</v>
      </c>
      <c r="BE34" s="51">
        <f>SUM(E34:U34,X34:AU34)</f>
        <v>14</v>
      </c>
    </row>
    <row r="35" spans="1:57" ht="16.5" thickBot="1">
      <c r="A35" s="272"/>
      <c r="B35" s="285" t="s">
        <v>41</v>
      </c>
      <c r="C35" s="286"/>
      <c r="D35" s="28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>
        <f>U18+U19</f>
        <v>0</v>
      </c>
      <c r="V35" s="54" t="s">
        <v>23</v>
      </c>
      <c r="W35" s="54" t="s">
        <v>23</v>
      </c>
      <c r="X35" s="37"/>
      <c r="Y35" s="37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37"/>
      <c r="AR35" s="37"/>
      <c r="AS35" s="37"/>
      <c r="AT35" s="37"/>
      <c r="AU35" s="37"/>
      <c r="AV35" s="38"/>
      <c r="AW35" s="38" t="s">
        <v>23</v>
      </c>
      <c r="AX35" s="38" t="s">
        <v>23</v>
      </c>
      <c r="AY35" s="38" t="s">
        <v>23</v>
      </c>
      <c r="AZ35" s="38" t="s">
        <v>23</v>
      </c>
      <c r="BA35" s="38" t="s">
        <v>23</v>
      </c>
      <c r="BB35" s="38" t="s">
        <v>23</v>
      </c>
      <c r="BC35" s="38" t="s">
        <v>23</v>
      </c>
      <c r="BD35" s="38" t="s">
        <v>23</v>
      </c>
      <c r="BE35" s="51">
        <f>SUM(E35:BD35)</f>
        <v>0</v>
      </c>
    </row>
    <row r="36" spans="1:57" s="32" customFormat="1" ht="21" customHeight="1" thickBot="1">
      <c r="A36" s="273"/>
      <c r="B36" s="285" t="s">
        <v>42</v>
      </c>
      <c r="C36" s="286"/>
      <c r="D36" s="287"/>
      <c r="E36" s="53">
        <f>E32+E34+E35</f>
        <v>36</v>
      </c>
      <c r="F36" s="53">
        <f t="shared" ref="F36:U36" si="21">F32+F34+F35</f>
        <v>38</v>
      </c>
      <c r="G36" s="53">
        <f t="shared" si="21"/>
        <v>36</v>
      </c>
      <c r="H36" s="53">
        <f t="shared" si="21"/>
        <v>38</v>
      </c>
      <c r="I36" s="53">
        <f t="shared" si="21"/>
        <v>36</v>
      </c>
      <c r="J36" s="53">
        <f t="shared" si="21"/>
        <v>38</v>
      </c>
      <c r="K36" s="53">
        <f t="shared" si="21"/>
        <v>36</v>
      </c>
      <c r="L36" s="53">
        <f t="shared" si="21"/>
        <v>38</v>
      </c>
      <c r="M36" s="53">
        <f t="shared" si="21"/>
        <v>36</v>
      </c>
      <c r="N36" s="53">
        <f t="shared" si="21"/>
        <v>38</v>
      </c>
      <c r="O36" s="53">
        <f t="shared" si="21"/>
        <v>36</v>
      </c>
      <c r="P36" s="53">
        <f t="shared" si="21"/>
        <v>38</v>
      </c>
      <c r="Q36" s="53">
        <f t="shared" si="21"/>
        <v>36</v>
      </c>
      <c r="R36" s="53">
        <f t="shared" si="21"/>
        <v>38</v>
      </c>
      <c r="S36" s="53">
        <f t="shared" si="21"/>
        <v>36</v>
      </c>
      <c r="T36" s="53">
        <f t="shared" si="21"/>
        <v>36</v>
      </c>
      <c r="U36" s="53">
        <f t="shared" si="21"/>
        <v>0</v>
      </c>
      <c r="V36" s="54" t="s">
        <v>23</v>
      </c>
      <c r="W36" s="54" t="s">
        <v>23</v>
      </c>
      <c r="X36" s="53">
        <f>X32+X34+X35</f>
        <v>36</v>
      </c>
      <c r="Y36" s="53">
        <f t="shared" ref="Y36:AV36" si="22">Y32+Y34+Y35</f>
        <v>36</v>
      </c>
      <c r="Z36" s="53">
        <f t="shared" si="22"/>
        <v>36</v>
      </c>
      <c r="AA36" s="53">
        <f t="shared" si="22"/>
        <v>36</v>
      </c>
      <c r="AB36" s="53">
        <f t="shared" si="22"/>
        <v>36</v>
      </c>
      <c r="AC36" s="53">
        <f t="shared" si="22"/>
        <v>36</v>
      </c>
      <c r="AD36" s="53">
        <f t="shared" si="22"/>
        <v>36</v>
      </c>
      <c r="AE36" s="53">
        <f t="shared" si="22"/>
        <v>36</v>
      </c>
      <c r="AF36" s="53">
        <f t="shared" si="22"/>
        <v>36</v>
      </c>
      <c r="AG36" s="53">
        <f t="shared" si="22"/>
        <v>36</v>
      </c>
      <c r="AH36" s="53">
        <f t="shared" si="22"/>
        <v>36</v>
      </c>
      <c r="AI36" s="53">
        <f t="shared" si="22"/>
        <v>36</v>
      </c>
      <c r="AJ36" s="53">
        <f t="shared" si="22"/>
        <v>36</v>
      </c>
      <c r="AK36" s="53">
        <f t="shared" si="22"/>
        <v>36</v>
      </c>
      <c r="AL36" s="53">
        <f t="shared" si="22"/>
        <v>36</v>
      </c>
      <c r="AM36" s="53">
        <f t="shared" si="22"/>
        <v>36</v>
      </c>
      <c r="AN36" s="53">
        <f t="shared" si="22"/>
        <v>36</v>
      </c>
      <c r="AO36" s="53">
        <f t="shared" si="22"/>
        <v>36</v>
      </c>
      <c r="AP36" s="53">
        <f t="shared" si="22"/>
        <v>36</v>
      </c>
      <c r="AQ36" s="53">
        <f t="shared" si="22"/>
        <v>0</v>
      </c>
      <c r="AR36" s="53">
        <f t="shared" si="22"/>
        <v>36</v>
      </c>
      <c r="AS36" s="53">
        <f t="shared" si="22"/>
        <v>36</v>
      </c>
      <c r="AT36" s="53">
        <f t="shared" si="22"/>
        <v>36</v>
      </c>
      <c r="AU36" s="53">
        <f t="shared" si="22"/>
        <v>0</v>
      </c>
      <c r="AV36" s="53">
        <f t="shared" si="22"/>
        <v>0</v>
      </c>
      <c r="AW36" s="56" t="s">
        <v>23</v>
      </c>
      <c r="AX36" s="56" t="s">
        <v>23</v>
      </c>
      <c r="AY36" s="56" t="s">
        <v>23</v>
      </c>
      <c r="AZ36" s="56" t="s">
        <v>23</v>
      </c>
      <c r="BA36" s="56" t="s">
        <v>23</v>
      </c>
      <c r="BB36" s="56" t="s">
        <v>23</v>
      </c>
      <c r="BC36" s="56" t="s">
        <v>23</v>
      </c>
      <c r="BD36" s="56" t="s">
        <v>23</v>
      </c>
      <c r="BE36" s="51">
        <f>BE32+BE34+BE35</f>
        <v>1202</v>
      </c>
    </row>
  </sheetData>
  <mergeCells count="83">
    <mergeCell ref="AI2:AL2"/>
    <mergeCell ref="AN2:AP2"/>
    <mergeCell ref="AR2:AT2"/>
    <mergeCell ref="V2:Z2"/>
    <mergeCell ref="AH32:AH33"/>
    <mergeCell ref="W32:W33"/>
    <mergeCell ref="AD32:AD33"/>
    <mergeCell ref="AE32:AE33"/>
    <mergeCell ref="AF32:AF33"/>
    <mergeCell ref="AG32:AG33"/>
    <mergeCell ref="B34:D34"/>
    <mergeCell ref="B35:D35"/>
    <mergeCell ref="B36:D36"/>
    <mergeCell ref="E32:E33"/>
    <mergeCell ref="F32:F33"/>
    <mergeCell ref="V32:V33"/>
    <mergeCell ref="K32:K33"/>
    <mergeCell ref="L32:L33"/>
    <mergeCell ref="M32:M33"/>
    <mergeCell ref="N32:N33"/>
    <mergeCell ref="O32:O33"/>
    <mergeCell ref="AC32:AC33"/>
    <mergeCell ref="X32:X33"/>
    <mergeCell ref="Y32:Y33"/>
    <mergeCell ref="Z32:Z33"/>
    <mergeCell ref="AA32:AA33"/>
    <mergeCell ref="AB32:AB33"/>
    <mergeCell ref="BA32:BA33"/>
    <mergeCell ref="BB32:BB33"/>
    <mergeCell ref="BC32:BC33"/>
    <mergeCell ref="BD32:BD33"/>
    <mergeCell ref="AK32:AK33"/>
    <mergeCell ref="AL32:AL33"/>
    <mergeCell ref="AM32:AM33"/>
    <mergeCell ref="AN32:AN33"/>
    <mergeCell ref="BE32:BE33"/>
    <mergeCell ref="B33:D33"/>
    <mergeCell ref="AU32:AU33"/>
    <mergeCell ref="AV32:AV33"/>
    <mergeCell ref="AW32:AW33"/>
    <mergeCell ref="AX32:AX33"/>
    <mergeCell ref="AY32:AY33"/>
    <mergeCell ref="AZ32:AZ33"/>
    <mergeCell ref="AO32:AO33"/>
    <mergeCell ref="AP32:AP33"/>
    <mergeCell ref="AQ32:AQ33"/>
    <mergeCell ref="AR32:AR33"/>
    <mergeCell ref="AS32:AS33"/>
    <mergeCell ref="AT32:AT33"/>
    <mergeCell ref="AI32:AI33"/>
    <mergeCell ref="AJ32:AJ33"/>
    <mergeCell ref="U32:U33"/>
    <mergeCell ref="A7:A36"/>
    <mergeCell ref="B14:B15"/>
    <mergeCell ref="C14:C15"/>
    <mergeCell ref="B17:B18"/>
    <mergeCell ref="C17:C18"/>
    <mergeCell ref="B32:D32"/>
    <mergeCell ref="P32:P33"/>
    <mergeCell ref="Q32:Q33"/>
    <mergeCell ref="R32:R33"/>
    <mergeCell ref="S32:S33"/>
    <mergeCell ref="T32:T33"/>
    <mergeCell ref="G32:G33"/>
    <mergeCell ref="H32:H33"/>
    <mergeCell ref="I32:I33"/>
    <mergeCell ref="J32:J33"/>
    <mergeCell ref="A1:BE1"/>
    <mergeCell ref="A2:A4"/>
    <mergeCell ref="B2:B4"/>
    <mergeCell ref="C2:C4"/>
    <mergeCell ref="D2:D4"/>
    <mergeCell ref="BA2:BD2"/>
    <mergeCell ref="BE2:BE6"/>
    <mergeCell ref="E3:BD3"/>
    <mergeCell ref="A5:BD5"/>
    <mergeCell ref="AA2:AD2"/>
    <mergeCell ref="AW2:AZ2"/>
    <mergeCell ref="N2:P2"/>
    <mergeCell ref="E2:G2"/>
    <mergeCell ref="I2:L2"/>
    <mergeCell ref="R2:T2"/>
    <mergeCell ref="AE2:AG2"/>
  </mergeCells>
  <hyperlinks>
    <hyperlink ref="BE2" location="_ftn1" display="_ftn1"/>
  </hyperlinks>
  <pageMargins left="0" right="0" top="0" bottom="0" header="0" footer="0"/>
  <pageSetup paperSize="9" scale="4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="60" zoomScaleNormal="60" workbookViewId="0">
      <selection activeCell="A2" sqref="A2:A4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8" width="5.42578125" style="33" customWidth="1"/>
    <col min="49" max="49" width="13.28515625" style="58" customWidth="1"/>
    <col min="50" max="50" width="12" style="32" customWidth="1"/>
    <col min="51" max="16384" width="9.140625" style="33"/>
  </cols>
  <sheetData>
    <row r="1" spans="1:50" ht="83.25" customHeight="1" thickBot="1">
      <c r="A1" s="212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4"/>
    </row>
    <row r="2" spans="1:50" ht="91.5" customHeight="1" thickBot="1">
      <c r="A2" s="215" t="s">
        <v>0</v>
      </c>
      <c r="B2" s="215" t="s">
        <v>1</v>
      </c>
      <c r="C2" s="215" t="s">
        <v>2</v>
      </c>
      <c r="D2" s="215" t="s">
        <v>3</v>
      </c>
      <c r="E2" s="250" t="s">
        <v>4</v>
      </c>
      <c r="F2" s="251"/>
      <c r="G2" s="251"/>
      <c r="H2" s="252"/>
      <c r="I2" s="82" t="s">
        <v>199</v>
      </c>
      <c r="J2" s="250" t="s">
        <v>5</v>
      </c>
      <c r="K2" s="251"/>
      <c r="L2" s="252"/>
      <c r="M2" s="82" t="s">
        <v>200</v>
      </c>
      <c r="N2" s="250" t="s">
        <v>6</v>
      </c>
      <c r="O2" s="251"/>
      <c r="P2" s="252"/>
      <c r="Q2" s="82" t="s">
        <v>201</v>
      </c>
      <c r="R2" s="250" t="s">
        <v>7</v>
      </c>
      <c r="S2" s="251"/>
      <c r="T2" s="252"/>
      <c r="U2" s="82" t="s">
        <v>202</v>
      </c>
      <c r="V2" s="250" t="s">
        <v>8</v>
      </c>
      <c r="W2" s="251"/>
      <c r="X2" s="251"/>
      <c r="Y2" s="251"/>
      <c r="Z2" s="252"/>
      <c r="AA2" s="250" t="s">
        <v>9</v>
      </c>
      <c r="AB2" s="251"/>
      <c r="AC2" s="251"/>
      <c r="AD2" s="252"/>
      <c r="AE2" s="250" t="s">
        <v>10</v>
      </c>
      <c r="AF2" s="251"/>
      <c r="AG2" s="251"/>
      <c r="AH2" s="252"/>
      <c r="AI2" s="82" t="s">
        <v>203</v>
      </c>
      <c r="AJ2" s="250" t="s">
        <v>11</v>
      </c>
      <c r="AK2" s="251"/>
      <c r="AL2" s="252"/>
      <c r="AM2" s="82" t="s">
        <v>204</v>
      </c>
      <c r="AN2" s="250" t="s">
        <v>12</v>
      </c>
      <c r="AO2" s="251"/>
      <c r="AP2" s="252"/>
      <c r="AQ2" s="82" t="s">
        <v>205</v>
      </c>
      <c r="AR2" s="250" t="s">
        <v>13</v>
      </c>
      <c r="AS2" s="251"/>
      <c r="AT2" s="252"/>
      <c r="AU2" s="82" t="s">
        <v>206</v>
      </c>
      <c r="AW2" s="291" t="s">
        <v>16</v>
      </c>
    </row>
    <row r="3" spans="1:50" ht="16.5" thickBot="1">
      <c r="A3" s="216"/>
      <c r="B3" s="216"/>
      <c r="C3" s="216"/>
      <c r="D3" s="216"/>
      <c r="E3" s="224" t="s">
        <v>17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92"/>
    </row>
    <row r="4" spans="1:50" ht="27.75" customHeight="1" thickBot="1">
      <c r="A4" s="217"/>
      <c r="B4" s="217"/>
      <c r="C4" s="217"/>
      <c r="D4" s="217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292"/>
    </row>
    <row r="5" spans="1:50" ht="16.5" thickBot="1">
      <c r="A5" s="224" t="s">
        <v>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92"/>
    </row>
    <row r="6" spans="1:50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293"/>
    </row>
    <row r="7" spans="1:50" ht="47.25" customHeight="1" thickBot="1">
      <c r="A7" s="271" t="s">
        <v>217</v>
      </c>
      <c r="B7" s="161" t="s">
        <v>48</v>
      </c>
      <c r="C7" s="161" t="s">
        <v>70</v>
      </c>
      <c r="D7" s="59" t="s">
        <v>22</v>
      </c>
      <c r="E7" s="37">
        <f>SUM(E8:E9)</f>
        <v>2</v>
      </c>
      <c r="F7" s="37">
        <f t="shared" ref="F7:U7" si="0">SUM(F8:F9)</f>
        <v>2</v>
      </c>
      <c r="G7" s="37">
        <f t="shared" si="0"/>
        <v>2</v>
      </c>
      <c r="H7" s="37">
        <f t="shared" si="0"/>
        <v>2</v>
      </c>
      <c r="I7" s="37">
        <f t="shared" si="0"/>
        <v>2</v>
      </c>
      <c r="J7" s="37">
        <f t="shared" si="0"/>
        <v>2</v>
      </c>
      <c r="K7" s="37">
        <f t="shared" si="0"/>
        <v>2</v>
      </c>
      <c r="L7" s="37">
        <f t="shared" si="0"/>
        <v>2</v>
      </c>
      <c r="M7" s="37">
        <f t="shared" si="0"/>
        <v>2</v>
      </c>
      <c r="N7" s="37">
        <f t="shared" si="0"/>
        <v>2</v>
      </c>
      <c r="O7" s="37">
        <f t="shared" si="0"/>
        <v>2</v>
      </c>
      <c r="P7" s="37">
        <f t="shared" si="0"/>
        <v>2</v>
      </c>
      <c r="Q7" s="37">
        <f t="shared" si="0"/>
        <v>2</v>
      </c>
      <c r="R7" s="37">
        <f t="shared" si="0"/>
        <v>2</v>
      </c>
      <c r="S7" s="37">
        <f t="shared" si="0"/>
        <v>0</v>
      </c>
      <c r="T7" s="37">
        <f t="shared" si="0"/>
        <v>0</v>
      </c>
      <c r="U7" s="37">
        <f t="shared" si="0"/>
        <v>0</v>
      </c>
      <c r="V7" s="40" t="s">
        <v>23</v>
      </c>
      <c r="W7" s="40" t="s">
        <v>23</v>
      </c>
      <c r="X7" s="37">
        <f>SUM(X8:X9)</f>
        <v>8</v>
      </c>
      <c r="Y7" s="37">
        <f t="shared" ref="Y7:AU7" si="1">SUM(Y8:Y9)</f>
        <v>6</v>
      </c>
      <c r="Z7" s="37">
        <f t="shared" si="1"/>
        <v>8</v>
      </c>
      <c r="AA7" s="37">
        <f t="shared" si="1"/>
        <v>6</v>
      </c>
      <c r="AB7" s="37">
        <f t="shared" si="1"/>
        <v>8</v>
      </c>
      <c r="AC7" s="37">
        <f t="shared" si="1"/>
        <v>6</v>
      </c>
      <c r="AD7" s="37">
        <f t="shared" si="1"/>
        <v>8</v>
      </c>
      <c r="AE7" s="37">
        <f t="shared" si="1"/>
        <v>6</v>
      </c>
      <c r="AF7" s="37">
        <f t="shared" si="1"/>
        <v>8</v>
      </c>
      <c r="AG7" s="37">
        <f t="shared" si="1"/>
        <v>6</v>
      </c>
      <c r="AH7" s="37">
        <f t="shared" si="1"/>
        <v>7</v>
      </c>
      <c r="AI7" s="37">
        <f t="shared" si="1"/>
        <v>0</v>
      </c>
      <c r="AJ7" s="37">
        <f t="shared" si="1"/>
        <v>0</v>
      </c>
      <c r="AK7" s="37">
        <f t="shared" si="1"/>
        <v>0</v>
      </c>
      <c r="AL7" s="37">
        <f t="shared" si="1"/>
        <v>0</v>
      </c>
      <c r="AM7" s="37">
        <f t="shared" si="1"/>
        <v>0</v>
      </c>
      <c r="AN7" s="37">
        <f t="shared" si="1"/>
        <v>0</v>
      </c>
      <c r="AO7" s="37">
        <f t="shared" si="1"/>
        <v>0</v>
      </c>
      <c r="AP7" s="37">
        <f t="shared" si="1"/>
        <v>0</v>
      </c>
      <c r="AQ7" s="37">
        <f t="shared" si="1"/>
        <v>0</v>
      </c>
      <c r="AR7" s="37">
        <f t="shared" si="1"/>
        <v>0</v>
      </c>
      <c r="AS7" s="37">
        <f t="shared" si="1"/>
        <v>0</v>
      </c>
      <c r="AT7" s="37">
        <f t="shared" si="1"/>
        <v>0</v>
      </c>
      <c r="AU7" s="37">
        <f t="shared" si="1"/>
        <v>0</v>
      </c>
      <c r="AV7" s="37">
        <f>SUM(AV8:AV9)</f>
        <v>0</v>
      </c>
      <c r="AW7" s="42">
        <f t="shared" ref="AW7:AW12" si="2">E7+F7+G7+H7+I7+J7+K7+L7+M7+N7+O7+P7+Q7+R7+S7+T7+U7+X7+Y7+Z7+AA7+AB7+AC7+AD7+AE7+AF7+AG7+AH7+AI7+AJ7+AK7+AL7+AM7+AN7+AO7+AP7+AQ7+AR7+AS7+AT7+AU7</f>
        <v>105</v>
      </c>
    </row>
    <row r="8" spans="1:50" ht="38.25" customHeight="1" thickBot="1">
      <c r="A8" s="272"/>
      <c r="B8" s="66" t="s">
        <v>47</v>
      </c>
      <c r="C8" s="71" t="s">
        <v>91</v>
      </c>
      <c r="D8" s="62" t="s">
        <v>22</v>
      </c>
      <c r="E8" s="42">
        <v>2</v>
      </c>
      <c r="F8" s="42">
        <v>2</v>
      </c>
      <c r="G8" s="42">
        <v>2</v>
      </c>
      <c r="H8" s="42">
        <v>2</v>
      </c>
      <c r="I8" s="42">
        <v>2</v>
      </c>
      <c r="J8" s="42">
        <v>2</v>
      </c>
      <c r="K8" s="42">
        <v>2</v>
      </c>
      <c r="L8" s="42">
        <v>2</v>
      </c>
      <c r="M8" s="42">
        <v>2</v>
      </c>
      <c r="N8" s="42">
        <v>2</v>
      </c>
      <c r="O8" s="42">
        <v>2</v>
      </c>
      <c r="P8" s="42">
        <v>2</v>
      </c>
      <c r="Q8" s="42">
        <v>2</v>
      </c>
      <c r="R8" s="42">
        <v>2</v>
      </c>
      <c r="S8" s="127"/>
      <c r="T8" s="127"/>
      <c r="U8" s="125"/>
      <c r="V8" s="40" t="s">
        <v>23</v>
      </c>
      <c r="W8" s="40" t="s">
        <v>23</v>
      </c>
      <c r="X8" s="42">
        <v>2</v>
      </c>
      <c r="Y8" s="42">
        <v>2</v>
      </c>
      <c r="Z8" s="43">
        <v>2</v>
      </c>
      <c r="AA8" s="43">
        <v>2</v>
      </c>
      <c r="AB8" s="43">
        <v>2</v>
      </c>
      <c r="AC8" s="43">
        <v>2</v>
      </c>
      <c r="AD8" s="43">
        <v>2</v>
      </c>
      <c r="AE8" s="135">
        <v>2</v>
      </c>
      <c r="AF8" s="135">
        <v>2</v>
      </c>
      <c r="AG8" s="135">
        <v>2</v>
      </c>
      <c r="AH8" s="135">
        <v>2</v>
      </c>
      <c r="AI8" s="181"/>
      <c r="AJ8" s="184"/>
      <c r="AK8" s="184"/>
      <c r="AL8" s="184"/>
      <c r="AM8" s="184"/>
      <c r="AN8" s="184"/>
      <c r="AO8" s="184"/>
      <c r="AP8" s="192"/>
      <c r="AQ8" s="188"/>
      <c r="AR8" s="188"/>
      <c r="AS8" s="188"/>
      <c r="AT8" s="188"/>
      <c r="AU8" s="189"/>
      <c r="AV8" s="196"/>
      <c r="AW8" s="42">
        <f t="shared" si="2"/>
        <v>50</v>
      </c>
    </row>
    <row r="9" spans="1:50" ht="38.25" customHeight="1" thickBot="1">
      <c r="A9" s="272"/>
      <c r="B9" s="66" t="s">
        <v>207</v>
      </c>
      <c r="C9" s="71" t="s">
        <v>208</v>
      </c>
      <c r="D9" s="62" t="s">
        <v>22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127"/>
      <c r="T9" s="127"/>
      <c r="U9" s="125"/>
      <c r="V9" s="40" t="s">
        <v>23</v>
      </c>
      <c r="W9" s="40" t="s">
        <v>23</v>
      </c>
      <c r="X9" s="42">
        <v>6</v>
      </c>
      <c r="Y9" s="42">
        <v>4</v>
      </c>
      <c r="Z9" s="43">
        <v>6</v>
      </c>
      <c r="AA9" s="43">
        <v>4</v>
      </c>
      <c r="AB9" s="43">
        <v>6</v>
      </c>
      <c r="AC9" s="43">
        <v>4</v>
      </c>
      <c r="AD9" s="43">
        <v>6</v>
      </c>
      <c r="AE9" s="135">
        <v>4</v>
      </c>
      <c r="AF9" s="135">
        <v>6</v>
      </c>
      <c r="AG9" s="135">
        <v>4</v>
      </c>
      <c r="AH9" s="135">
        <v>5</v>
      </c>
      <c r="AI9" s="181"/>
      <c r="AJ9" s="184"/>
      <c r="AK9" s="184"/>
      <c r="AL9" s="184"/>
      <c r="AM9" s="184"/>
      <c r="AN9" s="184"/>
      <c r="AO9" s="184"/>
      <c r="AP9" s="192"/>
      <c r="AQ9" s="188"/>
      <c r="AR9" s="188"/>
      <c r="AS9" s="188"/>
      <c r="AT9" s="188"/>
      <c r="AU9" s="189"/>
      <c r="AV9" s="196"/>
      <c r="AW9" s="42">
        <f t="shared" si="2"/>
        <v>55</v>
      </c>
    </row>
    <row r="10" spans="1:50" ht="24.75" customHeight="1" thickBot="1">
      <c r="A10" s="272"/>
      <c r="B10" s="161" t="s">
        <v>29</v>
      </c>
      <c r="C10" s="161" t="s">
        <v>96</v>
      </c>
      <c r="D10" s="59" t="s">
        <v>22</v>
      </c>
      <c r="E10" s="37">
        <f>E11</f>
        <v>6</v>
      </c>
      <c r="F10" s="37">
        <f t="shared" ref="F10:R10" si="3">F11</f>
        <v>6</v>
      </c>
      <c r="G10" s="37">
        <f t="shared" si="3"/>
        <v>6</v>
      </c>
      <c r="H10" s="37">
        <f t="shared" si="3"/>
        <v>6</v>
      </c>
      <c r="I10" s="37">
        <f t="shared" si="3"/>
        <v>6</v>
      </c>
      <c r="J10" s="37">
        <f t="shared" si="3"/>
        <v>6</v>
      </c>
      <c r="K10" s="37">
        <f t="shared" si="3"/>
        <v>6</v>
      </c>
      <c r="L10" s="37">
        <f t="shared" si="3"/>
        <v>6</v>
      </c>
      <c r="M10" s="37">
        <f t="shared" si="3"/>
        <v>6</v>
      </c>
      <c r="N10" s="37">
        <f t="shared" si="3"/>
        <v>6</v>
      </c>
      <c r="O10" s="37">
        <f t="shared" si="3"/>
        <v>6</v>
      </c>
      <c r="P10" s="37">
        <f t="shared" si="3"/>
        <v>6</v>
      </c>
      <c r="Q10" s="37">
        <f t="shared" si="3"/>
        <v>6</v>
      </c>
      <c r="R10" s="37">
        <f t="shared" si="3"/>
        <v>6</v>
      </c>
      <c r="S10" s="37">
        <f t="shared" ref="S10" si="4">S11</f>
        <v>0</v>
      </c>
      <c r="T10" s="37">
        <f t="shared" ref="T10" si="5">T11</f>
        <v>0</v>
      </c>
      <c r="U10" s="37">
        <f t="shared" ref="U10" si="6">U11</f>
        <v>0</v>
      </c>
      <c r="V10" s="40" t="s">
        <v>23</v>
      </c>
      <c r="W10" s="40" t="s">
        <v>23</v>
      </c>
      <c r="X10" s="37">
        <f>X11</f>
        <v>0</v>
      </c>
      <c r="Y10" s="37">
        <f t="shared" ref="Y10:AV10" si="7">Y11</f>
        <v>0</v>
      </c>
      <c r="Z10" s="37">
        <f t="shared" si="7"/>
        <v>0</v>
      </c>
      <c r="AA10" s="37">
        <f t="shared" si="7"/>
        <v>0</v>
      </c>
      <c r="AB10" s="37">
        <f t="shared" si="7"/>
        <v>0</v>
      </c>
      <c r="AC10" s="37">
        <f t="shared" si="7"/>
        <v>0</v>
      </c>
      <c r="AD10" s="37">
        <f t="shared" si="7"/>
        <v>0</v>
      </c>
      <c r="AE10" s="37">
        <f t="shared" si="7"/>
        <v>0</v>
      </c>
      <c r="AF10" s="37">
        <f t="shared" si="7"/>
        <v>0</v>
      </c>
      <c r="AG10" s="37">
        <f t="shared" si="7"/>
        <v>0</v>
      </c>
      <c r="AH10" s="37">
        <f t="shared" si="7"/>
        <v>0</v>
      </c>
      <c r="AI10" s="37">
        <f t="shared" si="7"/>
        <v>0</v>
      </c>
      <c r="AJ10" s="37">
        <f t="shared" si="7"/>
        <v>0</v>
      </c>
      <c r="AK10" s="37">
        <f t="shared" si="7"/>
        <v>0</v>
      </c>
      <c r="AL10" s="37">
        <f t="shared" si="7"/>
        <v>0</v>
      </c>
      <c r="AM10" s="37">
        <f t="shared" si="7"/>
        <v>0</v>
      </c>
      <c r="AN10" s="37">
        <f t="shared" si="7"/>
        <v>0</v>
      </c>
      <c r="AO10" s="37">
        <f t="shared" si="7"/>
        <v>0</v>
      </c>
      <c r="AP10" s="37">
        <f t="shared" si="7"/>
        <v>0</v>
      </c>
      <c r="AQ10" s="37">
        <f t="shared" si="7"/>
        <v>0</v>
      </c>
      <c r="AR10" s="37">
        <f t="shared" si="7"/>
        <v>0</v>
      </c>
      <c r="AS10" s="37">
        <f t="shared" si="7"/>
        <v>0</v>
      </c>
      <c r="AT10" s="37">
        <f t="shared" si="7"/>
        <v>0</v>
      </c>
      <c r="AU10" s="37">
        <f t="shared" si="7"/>
        <v>0</v>
      </c>
      <c r="AV10" s="37">
        <f t="shared" si="7"/>
        <v>0</v>
      </c>
      <c r="AW10" s="42">
        <f t="shared" si="2"/>
        <v>84</v>
      </c>
    </row>
    <row r="11" spans="1:50" ht="44.25" customHeight="1" thickBot="1">
      <c r="A11" s="272"/>
      <c r="B11" s="77" t="s">
        <v>223</v>
      </c>
      <c r="C11" s="164" t="s">
        <v>224</v>
      </c>
      <c r="D11" s="61" t="s">
        <v>22</v>
      </c>
      <c r="E11" s="48">
        <v>6</v>
      </c>
      <c r="F11" s="48">
        <v>6</v>
      </c>
      <c r="G11" s="48">
        <v>6</v>
      </c>
      <c r="H11" s="48">
        <v>6</v>
      </c>
      <c r="I11" s="48">
        <v>6</v>
      </c>
      <c r="J11" s="48">
        <v>6</v>
      </c>
      <c r="K11" s="48">
        <v>6</v>
      </c>
      <c r="L11" s="48">
        <v>6</v>
      </c>
      <c r="M11" s="48">
        <v>6</v>
      </c>
      <c r="N11" s="48">
        <v>6</v>
      </c>
      <c r="O11" s="48">
        <v>6</v>
      </c>
      <c r="P11" s="48">
        <v>6</v>
      </c>
      <c r="Q11" s="48">
        <v>6</v>
      </c>
      <c r="R11" s="48">
        <v>6</v>
      </c>
      <c r="S11" s="130"/>
      <c r="T11" s="130"/>
      <c r="U11" s="126"/>
      <c r="V11" s="40" t="s">
        <v>23</v>
      </c>
      <c r="W11" s="40" t="s">
        <v>23</v>
      </c>
      <c r="X11" s="42"/>
      <c r="Y11" s="42"/>
      <c r="Z11" s="42"/>
      <c r="AA11" s="42"/>
      <c r="AB11" s="42"/>
      <c r="AC11" s="42"/>
      <c r="AD11" s="42"/>
      <c r="AE11" s="41"/>
      <c r="AF11" s="41"/>
      <c r="AG11" s="41"/>
      <c r="AH11" s="41"/>
      <c r="AI11" s="173"/>
      <c r="AJ11" s="185"/>
      <c r="AK11" s="185"/>
      <c r="AL11" s="185"/>
      <c r="AM11" s="185"/>
      <c r="AN11" s="185"/>
      <c r="AO11" s="185"/>
      <c r="AP11" s="188"/>
      <c r="AQ11" s="188"/>
      <c r="AR11" s="188"/>
      <c r="AS11" s="188"/>
      <c r="AT11" s="188"/>
      <c r="AU11" s="189"/>
      <c r="AV11" s="196"/>
      <c r="AW11" s="42">
        <f t="shared" si="2"/>
        <v>84</v>
      </c>
    </row>
    <row r="12" spans="1:50" ht="18.75" customHeight="1" thickBot="1">
      <c r="A12" s="272"/>
      <c r="B12" s="274" t="s">
        <v>33</v>
      </c>
      <c r="C12" s="274" t="s">
        <v>34</v>
      </c>
      <c r="D12" s="59" t="s">
        <v>22</v>
      </c>
      <c r="E12" s="37">
        <f>E14+E22+E25</f>
        <v>28</v>
      </c>
      <c r="F12" s="37">
        <f t="shared" ref="F12:U12" si="8">F14+F22+F25</f>
        <v>28</v>
      </c>
      <c r="G12" s="37">
        <f t="shared" si="8"/>
        <v>28</v>
      </c>
      <c r="H12" s="37">
        <f t="shared" si="8"/>
        <v>28</v>
      </c>
      <c r="I12" s="37">
        <f t="shared" si="8"/>
        <v>28</v>
      </c>
      <c r="J12" s="37">
        <f t="shared" si="8"/>
        <v>28</v>
      </c>
      <c r="K12" s="37">
        <f t="shared" si="8"/>
        <v>28</v>
      </c>
      <c r="L12" s="37">
        <f t="shared" si="8"/>
        <v>28</v>
      </c>
      <c r="M12" s="37">
        <f t="shared" si="8"/>
        <v>28</v>
      </c>
      <c r="N12" s="37">
        <f t="shared" si="8"/>
        <v>28</v>
      </c>
      <c r="O12" s="37">
        <f t="shared" si="8"/>
        <v>28</v>
      </c>
      <c r="P12" s="37">
        <f t="shared" si="8"/>
        <v>28</v>
      </c>
      <c r="Q12" s="37">
        <f t="shared" si="8"/>
        <v>28</v>
      </c>
      <c r="R12" s="37">
        <f t="shared" si="8"/>
        <v>28</v>
      </c>
      <c r="S12" s="37">
        <f t="shared" si="8"/>
        <v>36</v>
      </c>
      <c r="T12" s="37">
        <f t="shared" si="8"/>
        <v>36</v>
      </c>
      <c r="U12" s="37">
        <f t="shared" si="8"/>
        <v>0</v>
      </c>
      <c r="V12" s="40" t="s">
        <v>23</v>
      </c>
      <c r="W12" s="40" t="s">
        <v>23</v>
      </c>
      <c r="X12" s="37">
        <f>X14+X22+X25</f>
        <v>28</v>
      </c>
      <c r="Y12" s="37">
        <f t="shared" ref="Y12:AV12" si="9">Y14+Y22+Y25</f>
        <v>30</v>
      </c>
      <c r="Z12" s="37">
        <f t="shared" si="9"/>
        <v>28</v>
      </c>
      <c r="AA12" s="37">
        <f t="shared" si="9"/>
        <v>30</v>
      </c>
      <c r="AB12" s="37">
        <f t="shared" si="9"/>
        <v>28</v>
      </c>
      <c r="AC12" s="37">
        <f t="shared" si="9"/>
        <v>30</v>
      </c>
      <c r="AD12" s="37">
        <f t="shared" si="9"/>
        <v>28</v>
      </c>
      <c r="AE12" s="37">
        <f t="shared" si="9"/>
        <v>30</v>
      </c>
      <c r="AF12" s="37">
        <f t="shared" si="9"/>
        <v>28</v>
      </c>
      <c r="AG12" s="37">
        <f t="shared" si="9"/>
        <v>30</v>
      </c>
      <c r="AH12" s="37">
        <f t="shared" si="9"/>
        <v>29</v>
      </c>
      <c r="AI12" s="37">
        <f t="shared" si="9"/>
        <v>0</v>
      </c>
      <c r="AJ12" s="37">
        <f t="shared" si="9"/>
        <v>36</v>
      </c>
      <c r="AK12" s="37">
        <f t="shared" si="9"/>
        <v>36</v>
      </c>
      <c r="AL12" s="37">
        <f t="shared" si="9"/>
        <v>0</v>
      </c>
      <c r="AM12" s="37">
        <f t="shared" si="9"/>
        <v>0</v>
      </c>
      <c r="AN12" s="37">
        <f t="shared" si="9"/>
        <v>0</v>
      </c>
      <c r="AO12" s="37">
        <f t="shared" si="9"/>
        <v>0</v>
      </c>
      <c r="AP12" s="37">
        <f t="shared" si="9"/>
        <v>0</v>
      </c>
      <c r="AQ12" s="37">
        <f t="shared" si="9"/>
        <v>0</v>
      </c>
      <c r="AR12" s="37">
        <f t="shared" si="9"/>
        <v>0</v>
      </c>
      <c r="AS12" s="37">
        <f t="shared" si="9"/>
        <v>0</v>
      </c>
      <c r="AT12" s="37">
        <f t="shared" si="9"/>
        <v>0</v>
      </c>
      <c r="AU12" s="37">
        <f t="shared" si="9"/>
        <v>0</v>
      </c>
      <c r="AV12" s="37">
        <f t="shared" si="9"/>
        <v>0</v>
      </c>
      <c r="AW12" s="42">
        <f t="shared" si="2"/>
        <v>855</v>
      </c>
    </row>
    <row r="13" spans="1:50" ht="18.75" customHeight="1" thickBot="1">
      <c r="A13" s="272"/>
      <c r="B13" s="275"/>
      <c r="C13" s="275"/>
      <c r="D13" s="59" t="s">
        <v>121</v>
      </c>
      <c r="E13" s="37">
        <f>E16</f>
        <v>0</v>
      </c>
      <c r="F13" s="37">
        <f t="shared" ref="F13:AV13" si="10">F16</f>
        <v>2</v>
      </c>
      <c r="G13" s="37">
        <f t="shared" si="10"/>
        <v>0</v>
      </c>
      <c r="H13" s="37">
        <f t="shared" si="10"/>
        <v>2</v>
      </c>
      <c r="I13" s="37">
        <f t="shared" si="10"/>
        <v>0</v>
      </c>
      <c r="J13" s="37">
        <f t="shared" si="10"/>
        <v>2</v>
      </c>
      <c r="K13" s="37">
        <f t="shared" si="10"/>
        <v>0</v>
      </c>
      <c r="L13" s="37">
        <f t="shared" si="10"/>
        <v>2</v>
      </c>
      <c r="M13" s="37">
        <f t="shared" si="10"/>
        <v>0</v>
      </c>
      <c r="N13" s="37">
        <f t="shared" si="10"/>
        <v>2</v>
      </c>
      <c r="O13" s="37">
        <f t="shared" si="10"/>
        <v>0</v>
      </c>
      <c r="P13" s="37">
        <f t="shared" si="10"/>
        <v>2</v>
      </c>
      <c r="Q13" s="37">
        <f t="shared" si="10"/>
        <v>0</v>
      </c>
      <c r="R13" s="37">
        <f t="shared" si="10"/>
        <v>2</v>
      </c>
      <c r="S13" s="37">
        <f t="shared" si="10"/>
        <v>0</v>
      </c>
      <c r="T13" s="37">
        <f t="shared" si="10"/>
        <v>0</v>
      </c>
      <c r="U13" s="37">
        <f t="shared" si="10"/>
        <v>0</v>
      </c>
      <c r="V13" s="40" t="s">
        <v>23</v>
      </c>
      <c r="W13" s="40" t="s">
        <v>23</v>
      </c>
      <c r="X13" s="37">
        <f t="shared" si="10"/>
        <v>0</v>
      </c>
      <c r="Y13" s="37">
        <f t="shared" si="10"/>
        <v>0</v>
      </c>
      <c r="Z13" s="37">
        <f t="shared" si="10"/>
        <v>0</v>
      </c>
      <c r="AA13" s="37">
        <f t="shared" si="10"/>
        <v>0</v>
      </c>
      <c r="AB13" s="37">
        <f t="shared" si="10"/>
        <v>0</v>
      </c>
      <c r="AC13" s="37">
        <f t="shared" si="10"/>
        <v>0</v>
      </c>
      <c r="AD13" s="37">
        <f t="shared" si="10"/>
        <v>0</v>
      </c>
      <c r="AE13" s="37">
        <f t="shared" si="10"/>
        <v>0</v>
      </c>
      <c r="AF13" s="37">
        <f t="shared" si="10"/>
        <v>0</v>
      </c>
      <c r="AG13" s="37">
        <f t="shared" si="10"/>
        <v>0</v>
      </c>
      <c r="AH13" s="37">
        <f t="shared" si="10"/>
        <v>0</v>
      </c>
      <c r="AI13" s="37">
        <f t="shared" si="10"/>
        <v>0</v>
      </c>
      <c r="AJ13" s="37">
        <f t="shared" si="10"/>
        <v>0</v>
      </c>
      <c r="AK13" s="37">
        <f t="shared" si="10"/>
        <v>0</v>
      </c>
      <c r="AL13" s="37">
        <f t="shared" si="10"/>
        <v>0</v>
      </c>
      <c r="AM13" s="37">
        <f t="shared" si="10"/>
        <v>0</v>
      </c>
      <c r="AN13" s="37">
        <f t="shared" si="10"/>
        <v>0</v>
      </c>
      <c r="AO13" s="37">
        <f t="shared" si="10"/>
        <v>0</v>
      </c>
      <c r="AP13" s="37">
        <f t="shared" si="10"/>
        <v>0</v>
      </c>
      <c r="AQ13" s="37">
        <f t="shared" si="10"/>
        <v>0</v>
      </c>
      <c r="AR13" s="37">
        <f t="shared" si="10"/>
        <v>0</v>
      </c>
      <c r="AS13" s="37">
        <f t="shared" si="10"/>
        <v>0</v>
      </c>
      <c r="AT13" s="37">
        <f t="shared" si="10"/>
        <v>0</v>
      </c>
      <c r="AU13" s="37">
        <f t="shared" si="10"/>
        <v>0</v>
      </c>
      <c r="AV13" s="37">
        <f t="shared" si="10"/>
        <v>0</v>
      </c>
      <c r="AW13" s="42"/>
    </row>
    <row r="14" spans="1:50" ht="63.75" customHeight="1" thickBot="1">
      <c r="A14" s="272"/>
      <c r="B14" s="74" t="s">
        <v>209</v>
      </c>
      <c r="C14" s="74" t="s">
        <v>210</v>
      </c>
      <c r="D14" s="64" t="s">
        <v>22</v>
      </c>
      <c r="E14" s="50">
        <f>SUM(E15:E20)</f>
        <v>14</v>
      </c>
      <c r="F14" s="50">
        <f t="shared" ref="F14:R14" si="11">SUM(F15:F20)</f>
        <v>14</v>
      </c>
      <c r="G14" s="50">
        <f t="shared" si="11"/>
        <v>14</v>
      </c>
      <c r="H14" s="50">
        <f t="shared" si="11"/>
        <v>14</v>
      </c>
      <c r="I14" s="50">
        <f t="shared" si="11"/>
        <v>14</v>
      </c>
      <c r="J14" s="50">
        <f t="shared" si="11"/>
        <v>14</v>
      </c>
      <c r="K14" s="50">
        <f t="shared" si="11"/>
        <v>14</v>
      </c>
      <c r="L14" s="50">
        <f t="shared" si="11"/>
        <v>14</v>
      </c>
      <c r="M14" s="50">
        <f t="shared" si="11"/>
        <v>14</v>
      </c>
      <c r="N14" s="50">
        <f t="shared" si="11"/>
        <v>14</v>
      </c>
      <c r="O14" s="50">
        <f t="shared" si="11"/>
        <v>14</v>
      </c>
      <c r="P14" s="50">
        <f t="shared" si="11"/>
        <v>14</v>
      </c>
      <c r="Q14" s="50">
        <f t="shared" si="11"/>
        <v>14</v>
      </c>
      <c r="R14" s="50">
        <f t="shared" si="11"/>
        <v>14</v>
      </c>
      <c r="S14" s="50">
        <f t="shared" ref="S14:U14" si="12">S15+S17+S20</f>
        <v>36</v>
      </c>
      <c r="T14" s="50">
        <f t="shared" si="12"/>
        <v>0</v>
      </c>
      <c r="U14" s="50">
        <f t="shared" si="12"/>
        <v>0</v>
      </c>
      <c r="V14" s="40" t="s">
        <v>23</v>
      </c>
      <c r="W14" s="40" t="s">
        <v>23</v>
      </c>
      <c r="X14" s="50">
        <f>SUM(X15:X21)</f>
        <v>18</v>
      </c>
      <c r="Y14" s="50">
        <f t="shared" ref="Y14:AU14" si="13">SUM(Y15:Y21)</f>
        <v>20</v>
      </c>
      <c r="Z14" s="50">
        <f t="shared" si="13"/>
        <v>18</v>
      </c>
      <c r="AA14" s="50">
        <f t="shared" si="13"/>
        <v>20</v>
      </c>
      <c r="AB14" s="50">
        <f t="shared" si="13"/>
        <v>18</v>
      </c>
      <c r="AC14" s="50">
        <f t="shared" si="13"/>
        <v>20</v>
      </c>
      <c r="AD14" s="50">
        <f t="shared" si="13"/>
        <v>18</v>
      </c>
      <c r="AE14" s="50">
        <f t="shared" si="13"/>
        <v>20</v>
      </c>
      <c r="AF14" s="50">
        <f t="shared" si="13"/>
        <v>18</v>
      </c>
      <c r="AG14" s="50">
        <f t="shared" si="13"/>
        <v>20</v>
      </c>
      <c r="AH14" s="50">
        <f t="shared" si="13"/>
        <v>19</v>
      </c>
      <c r="AI14" s="50">
        <f t="shared" si="13"/>
        <v>0</v>
      </c>
      <c r="AJ14" s="50">
        <f t="shared" si="13"/>
        <v>36</v>
      </c>
      <c r="AK14" s="50">
        <f t="shared" si="13"/>
        <v>0</v>
      </c>
      <c r="AL14" s="50">
        <f t="shared" si="13"/>
        <v>0</v>
      </c>
      <c r="AM14" s="50">
        <f t="shared" si="13"/>
        <v>0</v>
      </c>
      <c r="AN14" s="50">
        <f t="shared" si="13"/>
        <v>0</v>
      </c>
      <c r="AO14" s="50">
        <f t="shared" si="13"/>
        <v>0</v>
      </c>
      <c r="AP14" s="50">
        <f t="shared" si="13"/>
        <v>0</v>
      </c>
      <c r="AQ14" s="50">
        <f t="shared" si="13"/>
        <v>0</v>
      </c>
      <c r="AR14" s="50">
        <f t="shared" si="13"/>
        <v>0</v>
      </c>
      <c r="AS14" s="50">
        <f t="shared" si="13"/>
        <v>0</v>
      </c>
      <c r="AT14" s="50">
        <f t="shared" si="13"/>
        <v>0</v>
      </c>
      <c r="AU14" s="50">
        <f t="shared" si="13"/>
        <v>0</v>
      </c>
      <c r="AV14" s="41">
        <f t="shared" ref="AV14" si="14">AV15+AV17+AV20</f>
        <v>0</v>
      </c>
      <c r="AW14" s="42">
        <f>E14+F14+G14+H14+I14+J14+K14+L14+M14+N14+O14+P14+Q14+R14+S14+T14+U14+X14+Y14+Z14+AA14+AB14+AC14+AD14+AE14+AF14+AG14+AH14+AI14+AJ14+AK14+AL14+AM14+AN14+AO14+AP14+AQ14+AR14+AS14+AT14+AU14</f>
        <v>477</v>
      </c>
    </row>
    <row r="15" spans="1:50" s="58" customFormat="1" ht="33.75" customHeight="1" thickBot="1">
      <c r="A15" s="272"/>
      <c r="B15" s="294" t="s">
        <v>211</v>
      </c>
      <c r="C15" s="294" t="s">
        <v>219</v>
      </c>
      <c r="D15" s="61" t="s">
        <v>22</v>
      </c>
      <c r="E15" s="42">
        <v>10</v>
      </c>
      <c r="F15" s="42">
        <v>8</v>
      </c>
      <c r="G15" s="42">
        <v>10</v>
      </c>
      <c r="H15" s="42">
        <v>8</v>
      </c>
      <c r="I15" s="42">
        <v>10</v>
      </c>
      <c r="J15" s="42">
        <v>8</v>
      </c>
      <c r="K15" s="42">
        <v>10</v>
      </c>
      <c r="L15" s="42">
        <v>8</v>
      </c>
      <c r="M15" s="42">
        <v>10</v>
      </c>
      <c r="N15" s="42">
        <v>8</v>
      </c>
      <c r="O15" s="42">
        <v>10</v>
      </c>
      <c r="P15" s="42">
        <v>8</v>
      </c>
      <c r="Q15" s="42">
        <v>10</v>
      </c>
      <c r="R15" s="42">
        <v>8</v>
      </c>
      <c r="S15" s="127"/>
      <c r="T15" s="127"/>
      <c r="U15" s="125"/>
      <c r="V15" s="40" t="s">
        <v>23</v>
      </c>
      <c r="W15" s="40" t="s">
        <v>23</v>
      </c>
      <c r="X15" s="42"/>
      <c r="Y15" s="42"/>
      <c r="Z15" s="42"/>
      <c r="AA15" s="42"/>
      <c r="AB15" s="42"/>
      <c r="AC15" s="42"/>
      <c r="AD15" s="42"/>
      <c r="AE15" s="41"/>
      <c r="AF15" s="41"/>
      <c r="AG15" s="41"/>
      <c r="AH15" s="41"/>
      <c r="AI15" s="173"/>
      <c r="AJ15" s="185"/>
      <c r="AK15" s="184"/>
      <c r="AL15" s="184"/>
      <c r="AM15" s="184"/>
      <c r="AN15" s="184"/>
      <c r="AO15" s="184"/>
      <c r="AP15" s="184"/>
      <c r="AQ15" s="188"/>
      <c r="AR15" s="188"/>
      <c r="AS15" s="188"/>
      <c r="AT15" s="188"/>
      <c r="AU15" s="188"/>
      <c r="AV15" s="196"/>
      <c r="AW15" s="42">
        <f>E15+F15+G15+H15+I15+J15+K15+L15+M15+N15+O15+P15+Q15+R15+S15+T15+U15+X15+Y15+Z15+AA15+AB15+AC15+AD15+AE15+AF15+AG15+AH15+AI15+AJ15+AK15+AL15+AM15+AN15+AO15+AP15+AQ15+AR15+AS15+AT15+AU15</f>
        <v>126</v>
      </c>
      <c r="AX15" s="57"/>
    </row>
    <row r="16" spans="1:50" s="58" customFormat="1" ht="33.75" customHeight="1" thickBot="1">
      <c r="A16" s="272"/>
      <c r="B16" s="295"/>
      <c r="C16" s="295"/>
      <c r="D16" s="61" t="s">
        <v>121</v>
      </c>
      <c r="E16" s="41"/>
      <c r="F16" s="41">
        <v>2</v>
      </c>
      <c r="G16" s="41"/>
      <c r="H16" s="41">
        <v>2</v>
      </c>
      <c r="I16" s="41"/>
      <c r="J16" s="41">
        <v>2</v>
      </c>
      <c r="K16" s="41"/>
      <c r="L16" s="41">
        <v>2</v>
      </c>
      <c r="M16" s="41"/>
      <c r="N16" s="41">
        <v>2</v>
      </c>
      <c r="O16" s="41"/>
      <c r="P16" s="41">
        <v>2</v>
      </c>
      <c r="Q16" s="41"/>
      <c r="R16" s="41">
        <v>2</v>
      </c>
      <c r="S16" s="127"/>
      <c r="T16" s="127"/>
      <c r="U16" s="125"/>
      <c r="V16" s="40"/>
      <c r="W16" s="40"/>
      <c r="X16" s="42"/>
      <c r="Y16" s="42"/>
      <c r="Z16" s="43"/>
      <c r="AA16" s="43"/>
      <c r="AB16" s="43"/>
      <c r="AC16" s="43"/>
      <c r="AD16" s="43"/>
      <c r="AE16" s="135"/>
      <c r="AF16" s="135"/>
      <c r="AG16" s="135"/>
      <c r="AH16" s="135"/>
      <c r="AI16" s="181"/>
      <c r="AJ16" s="184"/>
      <c r="AK16" s="184"/>
      <c r="AL16" s="184"/>
      <c r="AM16" s="184"/>
      <c r="AN16" s="184"/>
      <c r="AO16" s="184"/>
      <c r="AP16" s="184"/>
      <c r="AQ16" s="188"/>
      <c r="AR16" s="188"/>
      <c r="AS16" s="188"/>
      <c r="AT16" s="188"/>
      <c r="AU16" s="188"/>
      <c r="AV16" s="196"/>
      <c r="AW16" s="42">
        <f>SUM(E16:R16)</f>
        <v>14</v>
      </c>
      <c r="AX16" s="57"/>
    </row>
    <row r="17" spans="1:50" s="58" customFormat="1" ht="52.5" customHeight="1" thickBot="1">
      <c r="A17" s="272"/>
      <c r="B17" s="73" t="s">
        <v>212</v>
      </c>
      <c r="C17" s="73" t="s">
        <v>220</v>
      </c>
      <c r="D17" s="61" t="s">
        <v>22</v>
      </c>
      <c r="E17" s="42">
        <v>4</v>
      </c>
      <c r="F17" s="42">
        <v>4</v>
      </c>
      <c r="G17" s="42">
        <v>4</v>
      </c>
      <c r="H17" s="42">
        <v>4</v>
      </c>
      <c r="I17" s="42">
        <v>4</v>
      </c>
      <c r="J17" s="42">
        <v>4</v>
      </c>
      <c r="K17" s="42">
        <v>4</v>
      </c>
      <c r="L17" s="42">
        <v>4</v>
      </c>
      <c r="M17" s="42">
        <v>4</v>
      </c>
      <c r="N17" s="42">
        <v>4</v>
      </c>
      <c r="O17" s="42">
        <v>4</v>
      </c>
      <c r="P17" s="42">
        <v>4</v>
      </c>
      <c r="Q17" s="42">
        <v>4</v>
      </c>
      <c r="R17" s="42">
        <v>4</v>
      </c>
      <c r="S17" s="127"/>
      <c r="T17" s="127"/>
      <c r="U17" s="125"/>
      <c r="V17" s="40" t="s">
        <v>23</v>
      </c>
      <c r="W17" s="40" t="s">
        <v>23</v>
      </c>
      <c r="X17" s="42">
        <v>4</v>
      </c>
      <c r="Y17" s="42">
        <v>6</v>
      </c>
      <c r="Z17" s="43">
        <v>4</v>
      </c>
      <c r="AA17" s="43">
        <v>6</v>
      </c>
      <c r="AB17" s="43">
        <v>4</v>
      </c>
      <c r="AC17" s="43">
        <v>6</v>
      </c>
      <c r="AD17" s="43">
        <v>4</v>
      </c>
      <c r="AE17" s="135">
        <v>6</v>
      </c>
      <c r="AF17" s="135">
        <v>4</v>
      </c>
      <c r="AG17" s="135">
        <v>6</v>
      </c>
      <c r="AH17" s="135">
        <v>5</v>
      </c>
      <c r="AI17" s="181"/>
      <c r="AJ17" s="184"/>
      <c r="AK17" s="184"/>
      <c r="AL17" s="184"/>
      <c r="AM17" s="184"/>
      <c r="AN17" s="184"/>
      <c r="AO17" s="184"/>
      <c r="AP17" s="184"/>
      <c r="AQ17" s="188"/>
      <c r="AR17" s="188"/>
      <c r="AS17" s="188"/>
      <c r="AT17" s="188"/>
      <c r="AU17" s="188"/>
      <c r="AV17" s="196"/>
      <c r="AW17" s="42">
        <f>E17+F17+G17+H17+I17+J17+K17+L17+M17+N17+O17+P17+Q17+R17+S17+T17+U17+X17+Y17+Z17+AA17+AB17+AC17+AD17+AE17+AF17+AG17+AH17+AI17+AJ17+AK17+AL17+AM17+AN17+AO17+AP17+AQ17+AR17+AS17+AT17+AU17</f>
        <v>111</v>
      </c>
      <c r="AX17" s="57"/>
    </row>
    <row r="18" spans="1:50" s="58" customFormat="1" ht="52.5" customHeight="1" thickBot="1">
      <c r="A18" s="272"/>
      <c r="B18" s="73" t="s">
        <v>213</v>
      </c>
      <c r="C18" s="73" t="s">
        <v>221</v>
      </c>
      <c r="D18" s="62" t="s">
        <v>22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27"/>
      <c r="T18" s="127"/>
      <c r="U18" s="125"/>
      <c r="V18" s="40"/>
      <c r="W18" s="40"/>
      <c r="X18" s="42">
        <v>10</v>
      </c>
      <c r="Y18" s="42">
        <v>10</v>
      </c>
      <c r="Z18" s="43">
        <v>10</v>
      </c>
      <c r="AA18" s="43">
        <v>10</v>
      </c>
      <c r="AB18" s="43">
        <v>10</v>
      </c>
      <c r="AC18" s="43">
        <v>10</v>
      </c>
      <c r="AD18" s="43">
        <v>10</v>
      </c>
      <c r="AE18" s="135">
        <v>10</v>
      </c>
      <c r="AF18" s="135">
        <v>10</v>
      </c>
      <c r="AG18" s="135">
        <v>10</v>
      </c>
      <c r="AH18" s="135">
        <v>10</v>
      </c>
      <c r="AI18" s="181"/>
      <c r="AJ18" s="184"/>
      <c r="AK18" s="184"/>
      <c r="AL18" s="184"/>
      <c r="AM18" s="184"/>
      <c r="AN18" s="184"/>
      <c r="AO18" s="184"/>
      <c r="AP18" s="184"/>
      <c r="AQ18" s="188"/>
      <c r="AR18" s="188"/>
      <c r="AS18" s="188"/>
      <c r="AT18" s="188"/>
      <c r="AU18" s="188"/>
      <c r="AV18" s="196"/>
      <c r="AW18" s="42">
        <f>SUM(E18:R18)+SUM(X18:AH18)</f>
        <v>110</v>
      </c>
      <c r="AX18" s="57"/>
    </row>
    <row r="19" spans="1:50" s="58" customFormat="1" ht="52.5" customHeight="1" thickBot="1">
      <c r="A19" s="272"/>
      <c r="B19" s="73" t="s">
        <v>214</v>
      </c>
      <c r="C19" s="73" t="s">
        <v>222</v>
      </c>
      <c r="D19" s="62" t="s">
        <v>22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27"/>
      <c r="T19" s="127"/>
      <c r="U19" s="125"/>
      <c r="V19" s="40"/>
      <c r="W19" s="40"/>
      <c r="X19" s="42">
        <v>4</v>
      </c>
      <c r="Y19" s="42">
        <v>4</v>
      </c>
      <c r="Z19" s="43">
        <v>4</v>
      </c>
      <c r="AA19" s="43">
        <v>4</v>
      </c>
      <c r="AB19" s="43">
        <v>4</v>
      </c>
      <c r="AC19" s="43">
        <v>4</v>
      </c>
      <c r="AD19" s="43">
        <v>4</v>
      </c>
      <c r="AE19" s="135">
        <v>4</v>
      </c>
      <c r="AF19" s="135">
        <v>4</v>
      </c>
      <c r="AG19" s="135">
        <v>4</v>
      </c>
      <c r="AH19" s="135">
        <v>4</v>
      </c>
      <c r="AI19" s="181"/>
      <c r="AJ19" s="184"/>
      <c r="AK19" s="184"/>
      <c r="AL19" s="184"/>
      <c r="AM19" s="184"/>
      <c r="AN19" s="184"/>
      <c r="AO19" s="184"/>
      <c r="AP19" s="184"/>
      <c r="AQ19" s="188"/>
      <c r="AR19" s="188"/>
      <c r="AS19" s="188"/>
      <c r="AT19" s="188"/>
      <c r="AU19" s="188"/>
      <c r="AV19" s="196"/>
      <c r="AW19" s="42">
        <f>SUM(E19:R19)+SUM(X19:AH19)</f>
        <v>44</v>
      </c>
      <c r="AX19" s="57"/>
    </row>
    <row r="20" spans="1:50" s="58" customFormat="1" ht="32.25" customHeight="1" thickBot="1">
      <c r="A20" s="272"/>
      <c r="B20" s="72" t="s">
        <v>215</v>
      </c>
      <c r="C20" s="163" t="s">
        <v>37</v>
      </c>
      <c r="D20" s="65" t="s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27">
        <v>36</v>
      </c>
      <c r="T20" s="127"/>
      <c r="U20" s="125"/>
      <c r="V20" s="40" t="s">
        <v>23</v>
      </c>
      <c r="W20" s="40" t="s">
        <v>23</v>
      </c>
      <c r="X20" s="42"/>
      <c r="Y20" s="42"/>
      <c r="Z20" s="43"/>
      <c r="AA20" s="43"/>
      <c r="AB20" s="43"/>
      <c r="AC20" s="43"/>
      <c r="AD20" s="43"/>
      <c r="AE20" s="135"/>
      <c r="AF20" s="135"/>
      <c r="AG20" s="135"/>
      <c r="AH20" s="135"/>
      <c r="AI20" s="181"/>
      <c r="AJ20" s="184"/>
      <c r="AK20" s="184"/>
      <c r="AL20" s="184"/>
      <c r="AM20" s="184"/>
      <c r="AN20" s="184"/>
      <c r="AO20" s="184"/>
      <c r="AP20" s="184"/>
      <c r="AQ20" s="188"/>
      <c r="AR20" s="188"/>
      <c r="AS20" s="188"/>
      <c r="AT20" s="188"/>
      <c r="AU20" s="188"/>
      <c r="AV20" s="196"/>
      <c r="AW20" s="42">
        <f>E20+F20+G20+H20+I20+J20+K20+L20+M20+N20+O20+P20+Q20+R20+S20+T20+U20+X20+Y20+Z20+AA20+AB20+AC20+AD20+AE20+AF20+AG20+AH20+AI20+AJ20+AK20+AL20+AM20+AN20+AO20+AP20+AQ20+AR20+AS20+AT20+AU20</f>
        <v>36</v>
      </c>
      <c r="AX20" s="57"/>
    </row>
    <row r="21" spans="1:50" s="58" customFormat="1" ht="32.25" customHeight="1" thickBot="1">
      <c r="A21" s="272"/>
      <c r="B21" s="163" t="s">
        <v>218</v>
      </c>
      <c r="C21" s="163" t="s">
        <v>113</v>
      </c>
      <c r="D21" s="62" t="s">
        <v>22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27"/>
      <c r="T21" s="127"/>
      <c r="U21" s="125"/>
      <c r="V21" s="40"/>
      <c r="W21" s="40"/>
      <c r="X21" s="42"/>
      <c r="Y21" s="42"/>
      <c r="Z21" s="43"/>
      <c r="AA21" s="43"/>
      <c r="AB21" s="43"/>
      <c r="AC21" s="43"/>
      <c r="AD21" s="43"/>
      <c r="AE21" s="135"/>
      <c r="AF21" s="135"/>
      <c r="AG21" s="135"/>
      <c r="AH21" s="135"/>
      <c r="AI21" s="181"/>
      <c r="AJ21" s="184">
        <v>36</v>
      </c>
      <c r="AK21" s="184"/>
      <c r="AL21" s="184"/>
      <c r="AM21" s="184"/>
      <c r="AN21" s="184"/>
      <c r="AO21" s="184"/>
      <c r="AP21" s="184"/>
      <c r="AQ21" s="188"/>
      <c r="AR21" s="188"/>
      <c r="AS21" s="188"/>
      <c r="AT21" s="188"/>
      <c r="AU21" s="188"/>
      <c r="AV21" s="196"/>
      <c r="AW21" s="42">
        <f>E21+F21+G21+H21+I21+J21+K21+L21+M21+N21+O21+P21+Q21+R21+S21+T21+U21+X21+Y21+Z21+AA21+AB21+AC21+AD21+AE21+AF21+AG21+AH21+AI21+AJ21+AK21+AL21+AM21+AN21+AO21+AP21+AQ21+AR21+AS21+AT21+AU21</f>
        <v>36</v>
      </c>
      <c r="AX21" s="57"/>
    </row>
    <row r="22" spans="1:50" s="58" customFormat="1" ht="37.5" customHeight="1" thickBot="1">
      <c r="A22" s="272"/>
      <c r="B22" s="157" t="s">
        <v>165</v>
      </c>
      <c r="C22" s="74" t="s">
        <v>166</v>
      </c>
      <c r="D22" s="64" t="s">
        <v>22</v>
      </c>
      <c r="E22" s="50">
        <f>E23</f>
        <v>8</v>
      </c>
      <c r="F22" s="50">
        <f t="shared" ref="F22:U22" si="15">F23</f>
        <v>8</v>
      </c>
      <c r="G22" s="50">
        <f t="shared" si="15"/>
        <v>8</v>
      </c>
      <c r="H22" s="50">
        <f t="shared" si="15"/>
        <v>8</v>
      </c>
      <c r="I22" s="50">
        <f t="shared" si="15"/>
        <v>8</v>
      </c>
      <c r="J22" s="50">
        <f t="shared" si="15"/>
        <v>8</v>
      </c>
      <c r="K22" s="50">
        <f t="shared" si="15"/>
        <v>8</v>
      </c>
      <c r="L22" s="50">
        <f t="shared" si="15"/>
        <v>8</v>
      </c>
      <c r="M22" s="50">
        <f t="shared" si="15"/>
        <v>8</v>
      </c>
      <c r="N22" s="50">
        <f t="shared" si="15"/>
        <v>8</v>
      </c>
      <c r="O22" s="50">
        <f t="shared" si="15"/>
        <v>8</v>
      </c>
      <c r="P22" s="50">
        <f t="shared" si="15"/>
        <v>8</v>
      </c>
      <c r="Q22" s="50">
        <f t="shared" si="15"/>
        <v>8</v>
      </c>
      <c r="R22" s="50">
        <f t="shared" si="15"/>
        <v>8</v>
      </c>
      <c r="S22" s="50">
        <f t="shared" si="15"/>
        <v>0</v>
      </c>
      <c r="T22" s="50">
        <f t="shared" si="15"/>
        <v>0</v>
      </c>
      <c r="U22" s="50">
        <f t="shared" si="15"/>
        <v>0</v>
      </c>
      <c r="V22" s="40" t="s">
        <v>23</v>
      </c>
      <c r="W22" s="40" t="s">
        <v>23</v>
      </c>
      <c r="X22" s="50">
        <f>SUM(X23:X24)</f>
        <v>10</v>
      </c>
      <c r="Y22" s="50">
        <f t="shared" ref="Y22:AV22" si="16">SUM(Y23:Y24)</f>
        <v>10</v>
      </c>
      <c r="Z22" s="50">
        <f t="shared" si="16"/>
        <v>10</v>
      </c>
      <c r="AA22" s="50">
        <f t="shared" si="16"/>
        <v>10</v>
      </c>
      <c r="AB22" s="50">
        <f t="shared" si="16"/>
        <v>10</v>
      </c>
      <c r="AC22" s="50">
        <f t="shared" si="16"/>
        <v>10</v>
      </c>
      <c r="AD22" s="50">
        <f t="shared" si="16"/>
        <v>10</v>
      </c>
      <c r="AE22" s="50">
        <f t="shared" si="16"/>
        <v>10</v>
      </c>
      <c r="AF22" s="50">
        <f t="shared" si="16"/>
        <v>10</v>
      </c>
      <c r="AG22" s="50">
        <f t="shared" si="16"/>
        <v>10</v>
      </c>
      <c r="AH22" s="50">
        <f t="shared" si="16"/>
        <v>10</v>
      </c>
      <c r="AI22" s="50">
        <f t="shared" si="16"/>
        <v>0</v>
      </c>
      <c r="AJ22" s="50">
        <f t="shared" si="16"/>
        <v>0</v>
      </c>
      <c r="AK22" s="50">
        <f t="shared" si="16"/>
        <v>36</v>
      </c>
      <c r="AL22" s="50">
        <f t="shared" si="16"/>
        <v>0</v>
      </c>
      <c r="AM22" s="50">
        <f t="shared" si="16"/>
        <v>0</v>
      </c>
      <c r="AN22" s="50">
        <f t="shared" si="16"/>
        <v>0</v>
      </c>
      <c r="AO22" s="50">
        <f t="shared" si="16"/>
        <v>0</v>
      </c>
      <c r="AP22" s="50">
        <f t="shared" si="16"/>
        <v>0</v>
      </c>
      <c r="AQ22" s="50">
        <f t="shared" si="16"/>
        <v>0</v>
      </c>
      <c r="AR22" s="50">
        <f t="shared" si="16"/>
        <v>0</v>
      </c>
      <c r="AS22" s="50">
        <f t="shared" si="16"/>
        <v>0</v>
      </c>
      <c r="AT22" s="50">
        <f t="shared" si="16"/>
        <v>0</v>
      </c>
      <c r="AU22" s="50">
        <f t="shared" si="16"/>
        <v>0</v>
      </c>
      <c r="AV22" s="50">
        <f t="shared" si="16"/>
        <v>0</v>
      </c>
      <c r="AW22" s="42">
        <f>E22+F22+G22+H22+I22+J22+K22+L22+M22+N22+O22+P22+Q22+R22+S22+T22+U22+X22+Y22+Z22+AA22+AB22+AC22+AD22+AE22+AF22+AG22+AH22+AI22+AJ22+AK22+AL22+AM22+AN22+AO22+AP22+AQ22+AR22+AS22+AT22+AU22</f>
        <v>258</v>
      </c>
      <c r="AX22" s="57"/>
    </row>
    <row r="23" spans="1:50" s="58" customFormat="1" ht="75.75" customHeight="1" thickBot="1">
      <c r="A23" s="272"/>
      <c r="B23" s="138" t="s">
        <v>167</v>
      </c>
      <c r="C23" s="73" t="s">
        <v>168</v>
      </c>
      <c r="D23" s="65" t="s">
        <v>22</v>
      </c>
      <c r="E23" s="42">
        <v>8</v>
      </c>
      <c r="F23" s="42">
        <v>8</v>
      </c>
      <c r="G23" s="42">
        <v>8</v>
      </c>
      <c r="H23" s="42">
        <v>8</v>
      </c>
      <c r="I23" s="42">
        <v>8</v>
      </c>
      <c r="J23" s="42">
        <v>8</v>
      </c>
      <c r="K23" s="42">
        <v>8</v>
      </c>
      <c r="L23" s="42">
        <v>8</v>
      </c>
      <c r="M23" s="42">
        <v>8</v>
      </c>
      <c r="N23" s="42">
        <v>8</v>
      </c>
      <c r="O23" s="42">
        <v>8</v>
      </c>
      <c r="P23" s="42">
        <v>8</v>
      </c>
      <c r="Q23" s="42">
        <v>8</v>
      </c>
      <c r="R23" s="42">
        <v>8</v>
      </c>
      <c r="S23" s="127"/>
      <c r="T23" s="127"/>
      <c r="U23" s="125"/>
      <c r="V23" s="40" t="s">
        <v>23</v>
      </c>
      <c r="W23" s="40" t="s">
        <v>23</v>
      </c>
      <c r="X23" s="42">
        <v>10</v>
      </c>
      <c r="Y23" s="42">
        <v>10</v>
      </c>
      <c r="Z23" s="42">
        <v>10</v>
      </c>
      <c r="AA23" s="42">
        <v>10</v>
      </c>
      <c r="AB23" s="42">
        <v>10</v>
      </c>
      <c r="AC23" s="42">
        <v>10</v>
      </c>
      <c r="AD23" s="42">
        <v>10</v>
      </c>
      <c r="AE23" s="41">
        <v>10</v>
      </c>
      <c r="AF23" s="41">
        <v>10</v>
      </c>
      <c r="AG23" s="41">
        <v>10</v>
      </c>
      <c r="AH23" s="41">
        <v>10</v>
      </c>
      <c r="AI23" s="173"/>
      <c r="AJ23" s="185"/>
      <c r="AK23" s="185"/>
      <c r="AL23" s="184"/>
      <c r="AM23" s="184"/>
      <c r="AN23" s="184"/>
      <c r="AO23" s="184"/>
      <c r="AP23" s="192"/>
      <c r="AQ23" s="188"/>
      <c r="AR23" s="188"/>
      <c r="AS23" s="188"/>
      <c r="AT23" s="188"/>
      <c r="AU23" s="188"/>
      <c r="AV23" s="196"/>
      <c r="AW23" s="42">
        <f>E23+F23+G23+H23+I23+J23+K23+L23+M23+N23+O23+P23+Q23+R23+S23+T23+U23+X23+Y23+Z23+AA23+AB23+AC23+AD23+AE23+AF23+AG23+AH23+AI23+AJ23+AK23+AL23+AM23+AN23+AO23+AP23+AQ23+AR23+AS23+AT23+AU23</f>
        <v>222</v>
      </c>
      <c r="AX23" s="57"/>
    </row>
    <row r="24" spans="1:50" s="58" customFormat="1" ht="49.5" customHeight="1" thickBot="1">
      <c r="A24" s="272"/>
      <c r="B24" s="138" t="s">
        <v>225</v>
      </c>
      <c r="C24" s="73" t="s">
        <v>113</v>
      </c>
      <c r="D24" s="65" t="s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27"/>
      <c r="T24" s="127"/>
      <c r="U24" s="125"/>
      <c r="V24" s="40"/>
      <c r="W24" s="40"/>
      <c r="X24" s="42"/>
      <c r="Y24" s="42"/>
      <c r="Z24" s="42"/>
      <c r="AA24" s="42"/>
      <c r="AB24" s="42"/>
      <c r="AC24" s="42"/>
      <c r="AD24" s="42"/>
      <c r="AE24" s="41"/>
      <c r="AF24" s="41"/>
      <c r="AG24" s="41"/>
      <c r="AH24" s="41"/>
      <c r="AI24" s="173"/>
      <c r="AJ24" s="185"/>
      <c r="AK24" s="185">
        <v>36</v>
      </c>
      <c r="AL24" s="184"/>
      <c r="AM24" s="184"/>
      <c r="AN24" s="184"/>
      <c r="AO24" s="184"/>
      <c r="AP24" s="192"/>
      <c r="AQ24" s="188"/>
      <c r="AR24" s="188"/>
      <c r="AS24" s="188"/>
      <c r="AT24" s="188"/>
      <c r="AU24" s="188"/>
      <c r="AV24" s="196"/>
      <c r="AW24" s="42"/>
      <c r="AX24" s="57"/>
    </row>
    <row r="25" spans="1:50" s="58" customFormat="1" ht="46.5" customHeight="1" thickBot="1">
      <c r="A25" s="272"/>
      <c r="B25" s="157" t="s">
        <v>226</v>
      </c>
      <c r="C25" s="74" t="s">
        <v>227</v>
      </c>
      <c r="D25" s="64" t="s">
        <v>22</v>
      </c>
      <c r="E25" s="158">
        <f>SUM(E26:E28)</f>
        <v>6</v>
      </c>
      <c r="F25" s="158">
        <f t="shared" ref="F25:R25" si="17">SUM(F26:F28)</f>
        <v>6</v>
      </c>
      <c r="G25" s="158">
        <f t="shared" si="17"/>
        <v>6</v>
      </c>
      <c r="H25" s="158">
        <f t="shared" si="17"/>
        <v>6</v>
      </c>
      <c r="I25" s="158">
        <f t="shared" si="17"/>
        <v>6</v>
      </c>
      <c r="J25" s="158">
        <f t="shared" si="17"/>
        <v>6</v>
      </c>
      <c r="K25" s="158">
        <f t="shared" si="17"/>
        <v>6</v>
      </c>
      <c r="L25" s="158">
        <f t="shared" si="17"/>
        <v>6</v>
      </c>
      <c r="M25" s="158">
        <f t="shared" si="17"/>
        <v>6</v>
      </c>
      <c r="N25" s="158">
        <f t="shared" si="17"/>
        <v>6</v>
      </c>
      <c r="O25" s="158">
        <f t="shared" si="17"/>
        <v>6</v>
      </c>
      <c r="P25" s="158">
        <f t="shared" si="17"/>
        <v>6</v>
      </c>
      <c r="Q25" s="158">
        <f t="shared" si="17"/>
        <v>6</v>
      </c>
      <c r="R25" s="158">
        <f t="shared" si="17"/>
        <v>6</v>
      </c>
      <c r="S25" s="158">
        <f>SUM(S26:S28)</f>
        <v>0</v>
      </c>
      <c r="T25" s="158">
        <f t="shared" ref="T25" si="18">SUM(T26:T28)</f>
        <v>36</v>
      </c>
      <c r="U25" s="158">
        <f t="shared" ref="U25" si="19">SUM(U26:U28)</f>
        <v>0</v>
      </c>
      <c r="V25" s="40" t="s">
        <v>23</v>
      </c>
      <c r="W25" s="40" t="s">
        <v>23</v>
      </c>
      <c r="X25" s="158">
        <f>X26+X27+X28</f>
        <v>0</v>
      </c>
      <c r="Y25" s="158">
        <f t="shared" ref="Y25:AV25" si="20">Y26+Y27+Y28</f>
        <v>0</v>
      </c>
      <c r="Z25" s="158">
        <f t="shared" si="20"/>
        <v>0</v>
      </c>
      <c r="AA25" s="158">
        <f t="shared" si="20"/>
        <v>0</v>
      </c>
      <c r="AB25" s="158">
        <f t="shared" si="20"/>
        <v>0</v>
      </c>
      <c r="AC25" s="158">
        <f t="shared" si="20"/>
        <v>0</v>
      </c>
      <c r="AD25" s="158">
        <f t="shared" si="20"/>
        <v>0</v>
      </c>
      <c r="AE25" s="158">
        <f t="shared" si="20"/>
        <v>0</v>
      </c>
      <c r="AF25" s="158">
        <f t="shared" si="20"/>
        <v>0</v>
      </c>
      <c r="AG25" s="158">
        <f t="shared" si="20"/>
        <v>0</v>
      </c>
      <c r="AH25" s="158">
        <f t="shared" si="20"/>
        <v>0</v>
      </c>
      <c r="AI25" s="158">
        <f t="shared" si="20"/>
        <v>0</v>
      </c>
      <c r="AJ25" s="158">
        <f t="shared" si="20"/>
        <v>0</v>
      </c>
      <c r="AK25" s="158">
        <f t="shared" si="20"/>
        <v>0</v>
      </c>
      <c r="AL25" s="158">
        <f t="shared" si="20"/>
        <v>0</v>
      </c>
      <c r="AM25" s="158">
        <f t="shared" si="20"/>
        <v>0</v>
      </c>
      <c r="AN25" s="158">
        <f t="shared" si="20"/>
        <v>0</v>
      </c>
      <c r="AO25" s="158">
        <f t="shared" si="20"/>
        <v>0</v>
      </c>
      <c r="AP25" s="158">
        <f t="shared" si="20"/>
        <v>0</v>
      </c>
      <c r="AQ25" s="158">
        <f t="shared" si="20"/>
        <v>0</v>
      </c>
      <c r="AR25" s="158">
        <f t="shared" si="20"/>
        <v>0</v>
      </c>
      <c r="AS25" s="158">
        <f t="shared" si="20"/>
        <v>0</v>
      </c>
      <c r="AT25" s="158">
        <f t="shared" si="20"/>
        <v>0</v>
      </c>
      <c r="AU25" s="158">
        <f t="shared" si="20"/>
        <v>0</v>
      </c>
      <c r="AV25" s="158">
        <f t="shared" si="20"/>
        <v>0</v>
      </c>
      <c r="AW25" s="42">
        <f t="shared" ref="AW25:AW30" si="21">E25+F25+G25+H25+I25+J25+K25+L25+M25+N25+O25+P25+Q25+R25+S25+T25+U25+X25+Y25+Z25+AA25+AB25+AC25+AD25+AE25+AF25+AG25+AH25+AI25+AJ25+AK25+AL25+AM25+AN25+AO25+AP25+AQ25+AR25+AS25+AT25+AU25</f>
        <v>120</v>
      </c>
      <c r="AX25" s="57"/>
    </row>
    <row r="26" spans="1:50" s="58" customFormat="1" ht="32.25" customHeight="1" thickBot="1">
      <c r="A26" s="272"/>
      <c r="B26" s="146" t="s">
        <v>228</v>
      </c>
      <c r="C26" s="154" t="s">
        <v>229</v>
      </c>
      <c r="D26" s="65" t="s">
        <v>22</v>
      </c>
      <c r="E26" s="42">
        <v>2</v>
      </c>
      <c r="F26" s="42">
        <v>4</v>
      </c>
      <c r="G26" s="42">
        <v>2</v>
      </c>
      <c r="H26" s="42">
        <v>4</v>
      </c>
      <c r="I26" s="42">
        <v>2</v>
      </c>
      <c r="J26" s="42">
        <v>4</v>
      </c>
      <c r="K26" s="42">
        <v>2</v>
      </c>
      <c r="L26" s="42">
        <v>4</v>
      </c>
      <c r="M26" s="42">
        <v>2</v>
      </c>
      <c r="N26" s="42">
        <v>4</v>
      </c>
      <c r="O26" s="42">
        <v>2</v>
      </c>
      <c r="P26" s="42">
        <v>4</v>
      </c>
      <c r="Q26" s="42">
        <v>2</v>
      </c>
      <c r="R26" s="42">
        <v>4</v>
      </c>
      <c r="S26" s="127"/>
      <c r="T26" s="127"/>
      <c r="U26" s="125"/>
      <c r="V26" s="40" t="s">
        <v>23</v>
      </c>
      <c r="W26" s="40" t="s">
        <v>23</v>
      </c>
      <c r="X26" s="42"/>
      <c r="Y26" s="42"/>
      <c r="Z26" s="43"/>
      <c r="AA26" s="43"/>
      <c r="AB26" s="43"/>
      <c r="AC26" s="43"/>
      <c r="AD26" s="43"/>
      <c r="AE26" s="135"/>
      <c r="AF26" s="135"/>
      <c r="AG26" s="135"/>
      <c r="AH26" s="135"/>
      <c r="AI26" s="181"/>
      <c r="AJ26" s="184"/>
      <c r="AK26" s="184"/>
      <c r="AL26" s="184"/>
      <c r="AM26" s="184"/>
      <c r="AN26" s="184"/>
      <c r="AO26" s="184"/>
      <c r="AP26" s="192"/>
      <c r="AQ26" s="188"/>
      <c r="AR26" s="188"/>
      <c r="AS26" s="188"/>
      <c r="AT26" s="188"/>
      <c r="AU26" s="188"/>
      <c r="AV26" s="196"/>
      <c r="AW26" s="42">
        <f t="shared" si="21"/>
        <v>42</v>
      </c>
      <c r="AX26" s="57"/>
    </row>
    <row r="27" spans="1:50" s="58" customFormat="1" ht="37.5" customHeight="1" thickBot="1">
      <c r="A27" s="272"/>
      <c r="B27" s="146" t="s">
        <v>230</v>
      </c>
      <c r="C27" s="195" t="s">
        <v>231</v>
      </c>
      <c r="D27" s="65" t="s">
        <v>22</v>
      </c>
      <c r="E27" s="139">
        <v>4</v>
      </c>
      <c r="F27" s="139">
        <v>2</v>
      </c>
      <c r="G27" s="139">
        <v>4</v>
      </c>
      <c r="H27" s="139">
        <v>2</v>
      </c>
      <c r="I27" s="139">
        <v>4</v>
      </c>
      <c r="J27" s="139">
        <v>2</v>
      </c>
      <c r="K27" s="139">
        <v>4</v>
      </c>
      <c r="L27" s="139">
        <v>2</v>
      </c>
      <c r="M27" s="139">
        <v>4</v>
      </c>
      <c r="N27" s="139">
        <v>2</v>
      </c>
      <c r="O27" s="139">
        <v>4</v>
      </c>
      <c r="P27" s="139">
        <v>2</v>
      </c>
      <c r="Q27" s="139">
        <v>4</v>
      </c>
      <c r="R27" s="139">
        <v>2</v>
      </c>
      <c r="S27" s="140"/>
      <c r="T27" s="140"/>
      <c r="U27" s="141"/>
      <c r="V27" s="40" t="s">
        <v>23</v>
      </c>
      <c r="W27" s="40" t="s">
        <v>23</v>
      </c>
      <c r="X27" s="139"/>
      <c r="Y27" s="139"/>
      <c r="Z27" s="142"/>
      <c r="AA27" s="142"/>
      <c r="AB27" s="142"/>
      <c r="AC27" s="142"/>
      <c r="AD27" s="142"/>
      <c r="AE27" s="179"/>
      <c r="AF27" s="179"/>
      <c r="AG27" s="179"/>
      <c r="AH27" s="179"/>
      <c r="AI27" s="182"/>
      <c r="AJ27" s="186"/>
      <c r="AK27" s="186"/>
      <c r="AL27" s="186"/>
      <c r="AM27" s="186"/>
      <c r="AN27" s="186"/>
      <c r="AO27" s="186"/>
      <c r="AP27" s="193"/>
      <c r="AQ27" s="190"/>
      <c r="AR27" s="190"/>
      <c r="AS27" s="190"/>
      <c r="AT27" s="190"/>
      <c r="AU27" s="190"/>
      <c r="AV27" s="197"/>
      <c r="AW27" s="42">
        <f t="shared" si="21"/>
        <v>42</v>
      </c>
      <c r="AX27" s="57"/>
    </row>
    <row r="28" spans="1:50" s="58" customFormat="1" ht="32.25" customHeight="1" thickBot="1">
      <c r="A28" s="272"/>
      <c r="B28" s="155" t="s">
        <v>173</v>
      </c>
      <c r="C28" s="154" t="s">
        <v>37</v>
      </c>
      <c r="D28" s="65" t="s">
        <v>22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148">
        <v>36</v>
      </c>
      <c r="U28" s="149"/>
      <c r="V28" s="40" t="s">
        <v>23</v>
      </c>
      <c r="W28" s="40" t="s">
        <v>23</v>
      </c>
      <c r="X28" s="147"/>
      <c r="Y28" s="147"/>
      <c r="Z28" s="150"/>
      <c r="AA28" s="150"/>
      <c r="AB28" s="150"/>
      <c r="AC28" s="150"/>
      <c r="AD28" s="150"/>
      <c r="AE28" s="180"/>
      <c r="AF28" s="180"/>
      <c r="AG28" s="180"/>
      <c r="AH28" s="180"/>
      <c r="AI28" s="183"/>
      <c r="AJ28" s="187"/>
      <c r="AK28" s="187"/>
      <c r="AL28" s="187"/>
      <c r="AM28" s="187"/>
      <c r="AN28" s="187"/>
      <c r="AO28" s="187"/>
      <c r="AP28" s="194"/>
      <c r="AQ28" s="191"/>
      <c r="AR28" s="191"/>
      <c r="AS28" s="191"/>
      <c r="AT28" s="191"/>
      <c r="AU28" s="191"/>
      <c r="AV28" s="198"/>
      <c r="AW28" s="42">
        <f t="shared" si="21"/>
        <v>36</v>
      </c>
      <c r="AX28" s="57"/>
    </row>
    <row r="29" spans="1:50" s="58" customFormat="1" ht="32.25" customHeight="1" thickBot="1">
      <c r="A29" s="272"/>
      <c r="B29" s="154" t="s">
        <v>232</v>
      </c>
      <c r="C29" s="156" t="s">
        <v>233</v>
      </c>
      <c r="D29" s="65" t="s">
        <v>22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8"/>
      <c r="T29" s="148"/>
      <c r="U29" s="149"/>
      <c r="V29" s="40" t="s">
        <v>23</v>
      </c>
      <c r="W29" s="40" t="s">
        <v>23</v>
      </c>
      <c r="X29" s="147"/>
      <c r="Y29" s="147"/>
      <c r="Z29" s="150"/>
      <c r="AA29" s="150"/>
      <c r="AB29" s="150"/>
      <c r="AC29" s="150"/>
      <c r="AD29" s="150"/>
      <c r="AE29" s="180"/>
      <c r="AF29" s="180"/>
      <c r="AG29" s="180"/>
      <c r="AH29" s="180"/>
      <c r="AI29" s="183"/>
      <c r="AJ29" s="187"/>
      <c r="AK29" s="187"/>
      <c r="AL29" s="187">
        <v>36</v>
      </c>
      <c r="AM29" s="187">
        <v>36</v>
      </c>
      <c r="AN29" s="187">
        <v>36</v>
      </c>
      <c r="AO29" s="187">
        <v>36</v>
      </c>
      <c r="AP29" s="194"/>
      <c r="AQ29" s="191"/>
      <c r="AR29" s="191"/>
      <c r="AS29" s="191"/>
      <c r="AT29" s="191"/>
      <c r="AU29" s="191"/>
      <c r="AV29" s="198"/>
      <c r="AW29" s="42">
        <f t="shared" si="21"/>
        <v>144</v>
      </c>
      <c r="AX29" s="57"/>
    </row>
    <row r="30" spans="1:50" s="58" customFormat="1" ht="32.25" customHeight="1" thickBot="1">
      <c r="A30" s="272"/>
      <c r="B30" s="154"/>
      <c r="C30" s="154" t="s">
        <v>234</v>
      </c>
      <c r="D30" s="65" t="s">
        <v>22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8"/>
      <c r="T30" s="148"/>
      <c r="U30" s="149"/>
      <c r="V30" s="40" t="s">
        <v>23</v>
      </c>
      <c r="W30" s="40" t="s">
        <v>23</v>
      </c>
      <c r="X30" s="147"/>
      <c r="Y30" s="147"/>
      <c r="Z30" s="150"/>
      <c r="AA30" s="150"/>
      <c r="AB30" s="150"/>
      <c r="AC30" s="150"/>
      <c r="AD30" s="150"/>
      <c r="AE30" s="180"/>
      <c r="AF30" s="180"/>
      <c r="AG30" s="180"/>
      <c r="AH30" s="180"/>
      <c r="AI30" s="183"/>
      <c r="AJ30" s="187"/>
      <c r="AK30" s="187"/>
      <c r="AL30" s="187"/>
      <c r="AM30" s="187"/>
      <c r="AN30" s="187"/>
      <c r="AO30" s="187"/>
      <c r="AP30" s="194">
        <v>36</v>
      </c>
      <c r="AQ30" s="191">
        <v>36</v>
      </c>
      <c r="AR30" s="191">
        <v>36</v>
      </c>
      <c r="AS30" s="191">
        <v>36</v>
      </c>
      <c r="AT30" s="191">
        <v>36</v>
      </c>
      <c r="AU30" s="191">
        <v>36</v>
      </c>
      <c r="AV30" s="198"/>
      <c r="AW30" s="42">
        <f t="shared" si="21"/>
        <v>216</v>
      </c>
      <c r="AX30" s="57"/>
    </row>
    <row r="31" spans="1:50">
      <c r="A31" s="272"/>
      <c r="B31" s="265" t="s">
        <v>38</v>
      </c>
      <c r="C31" s="266"/>
      <c r="D31" s="267"/>
      <c r="E31" s="253">
        <f t="shared" ref="E31:U31" si="22">E7+E10+E12</f>
        <v>36</v>
      </c>
      <c r="F31" s="253">
        <f t="shared" si="22"/>
        <v>36</v>
      </c>
      <c r="G31" s="253">
        <f t="shared" si="22"/>
        <v>36</v>
      </c>
      <c r="H31" s="253">
        <f t="shared" si="22"/>
        <v>36</v>
      </c>
      <c r="I31" s="253">
        <f t="shared" si="22"/>
        <v>36</v>
      </c>
      <c r="J31" s="253">
        <f t="shared" si="22"/>
        <v>36</v>
      </c>
      <c r="K31" s="253">
        <f t="shared" si="22"/>
        <v>36</v>
      </c>
      <c r="L31" s="253">
        <f t="shared" si="22"/>
        <v>36</v>
      </c>
      <c r="M31" s="253">
        <f t="shared" si="22"/>
        <v>36</v>
      </c>
      <c r="N31" s="253">
        <f t="shared" si="22"/>
        <v>36</v>
      </c>
      <c r="O31" s="253">
        <f t="shared" si="22"/>
        <v>36</v>
      </c>
      <c r="P31" s="253">
        <f t="shared" si="22"/>
        <v>36</v>
      </c>
      <c r="Q31" s="253">
        <f t="shared" si="22"/>
        <v>36</v>
      </c>
      <c r="R31" s="253">
        <f t="shared" si="22"/>
        <v>36</v>
      </c>
      <c r="S31" s="253">
        <f t="shared" si="22"/>
        <v>36</v>
      </c>
      <c r="T31" s="253">
        <f t="shared" si="22"/>
        <v>36</v>
      </c>
      <c r="U31" s="253">
        <f t="shared" si="22"/>
        <v>0</v>
      </c>
      <c r="V31" s="253" t="s">
        <v>23</v>
      </c>
      <c r="W31" s="253" t="s">
        <v>23</v>
      </c>
      <c r="X31" s="253">
        <f t="shared" ref="X31:AD31" si="23">X7+X10+X12</f>
        <v>36</v>
      </c>
      <c r="Y31" s="253">
        <f t="shared" si="23"/>
        <v>36</v>
      </c>
      <c r="Z31" s="253">
        <f t="shared" si="23"/>
        <v>36</v>
      </c>
      <c r="AA31" s="253">
        <f t="shared" si="23"/>
        <v>36</v>
      </c>
      <c r="AB31" s="253">
        <f t="shared" si="23"/>
        <v>36</v>
      </c>
      <c r="AC31" s="253">
        <f t="shared" si="23"/>
        <v>36</v>
      </c>
      <c r="AD31" s="253">
        <f t="shared" si="23"/>
        <v>36</v>
      </c>
      <c r="AE31" s="253">
        <f>AE7+AE10+AE12+AE25</f>
        <v>36</v>
      </c>
      <c r="AF31" s="253">
        <f>AF7+AF10+AF12+AF25</f>
        <v>36</v>
      </c>
      <c r="AG31" s="253">
        <f>AG7+AG10+AG12+AG25</f>
        <v>36</v>
      </c>
      <c r="AH31" s="253">
        <f>AH7+AH10+AH12+AH25</f>
        <v>36</v>
      </c>
      <c r="AI31" s="253">
        <f>AI7+AI10+AI12+AI25</f>
        <v>0</v>
      </c>
      <c r="AJ31" s="253">
        <f>AJ7+AJ10+AJ12</f>
        <v>36</v>
      </c>
      <c r="AK31" s="253">
        <f>AK7+AK10+AK12</f>
        <v>36</v>
      </c>
      <c r="AL31" s="253">
        <f>SUM(AL29:AL30)</f>
        <v>36</v>
      </c>
      <c r="AM31" s="253">
        <f t="shared" ref="AM31:AV31" si="24">SUM(AM29:AM30)</f>
        <v>36</v>
      </c>
      <c r="AN31" s="253">
        <f t="shared" si="24"/>
        <v>36</v>
      </c>
      <c r="AO31" s="253">
        <f t="shared" si="24"/>
        <v>36</v>
      </c>
      <c r="AP31" s="253">
        <f t="shared" si="24"/>
        <v>36</v>
      </c>
      <c r="AQ31" s="253">
        <f t="shared" si="24"/>
        <v>36</v>
      </c>
      <c r="AR31" s="253">
        <f t="shared" si="24"/>
        <v>36</v>
      </c>
      <c r="AS31" s="253">
        <f t="shared" si="24"/>
        <v>36</v>
      </c>
      <c r="AT31" s="253">
        <f t="shared" si="24"/>
        <v>36</v>
      </c>
      <c r="AU31" s="253">
        <f t="shared" si="24"/>
        <v>36</v>
      </c>
      <c r="AV31" s="253">
        <f t="shared" si="24"/>
        <v>0</v>
      </c>
      <c r="AW31" s="296">
        <f>AW7+AW10+AW12</f>
        <v>1044</v>
      </c>
    </row>
    <row r="32" spans="1:50" s="32" customFormat="1" ht="16.5" thickBot="1">
      <c r="A32" s="272"/>
      <c r="B32" s="268" t="s">
        <v>39</v>
      </c>
      <c r="C32" s="269"/>
      <c r="D32" s="270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97"/>
    </row>
    <row r="33" spans="1:49" s="32" customFormat="1" ht="18.75" customHeight="1" thickBot="1">
      <c r="A33" s="272"/>
      <c r="B33" s="285" t="s">
        <v>40</v>
      </c>
      <c r="C33" s="286"/>
      <c r="D33" s="287"/>
      <c r="E33" s="37">
        <f t="shared" ref="E33:U33" si="25">E13</f>
        <v>0</v>
      </c>
      <c r="F33" s="37">
        <f t="shared" si="25"/>
        <v>2</v>
      </c>
      <c r="G33" s="37">
        <f t="shared" si="25"/>
        <v>0</v>
      </c>
      <c r="H33" s="37">
        <f t="shared" si="25"/>
        <v>2</v>
      </c>
      <c r="I33" s="37">
        <f t="shared" si="25"/>
        <v>0</v>
      </c>
      <c r="J33" s="37">
        <f t="shared" si="25"/>
        <v>2</v>
      </c>
      <c r="K33" s="37">
        <f t="shared" si="25"/>
        <v>0</v>
      </c>
      <c r="L33" s="37">
        <f t="shared" si="25"/>
        <v>2</v>
      </c>
      <c r="M33" s="37">
        <f t="shared" si="25"/>
        <v>0</v>
      </c>
      <c r="N33" s="37">
        <f t="shared" si="25"/>
        <v>2</v>
      </c>
      <c r="O33" s="37">
        <f t="shared" si="25"/>
        <v>0</v>
      </c>
      <c r="P33" s="37">
        <f t="shared" si="25"/>
        <v>2</v>
      </c>
      <c r="Q33" s="37">
        <f t="shared" si="25"/>
        <v>0</v>
      </c>
      <c r="R33" s="37">
        <f t="shared" si="25"/>
        <v>2</v>
      </c>
      <c r="S33" s="37">
        <f t="shared" si="25"/>
        <v>0</v>
      </c>
      <c r="T33" s="37">
        <f t="shared" si="25"/>
        <v>0</v>
      </c>
      <c r="U33" s="37">
        <f t="shared" si="25"/>
        <v>0</v>
      </c>
      <c r="V33" s="37" t="s">
        <v>23</v>
      </c>
      <c r="W33" s="37" t="s">
        <v>23</v>
      </c>
      <c r="X33" s="37">
        <f t="shared" ref="X33:AV33" si="26">X13</f>
        <v>0</v>
      </c>
      <c r="Y33" s="37">
        <f t="shared" si="26"/>
        <v>0</v>
      </c>
      <c r="Z33" s="37">
        <f t="shared" si="26"/>
        <v>0</v>
      </c>
      <c r="AA33" s="37">
        <f t="shared" si="26"/>
        <v>0</v>
      </c>
      <c r="AB33" s="37">
        <f t="shared" si="26"/>
        <v>0</v>
      </c>
      <c r="AC33" s="37">
        <f t="shared" si="26"/>
        <v>0</v>
      </c>
      <c r="AD33" s="37">
        <f t="shared" si="26"/>
        <v>0</v>
      </c>
      <c r="AE33" s="37">
        <f t="shared" si="26"/>
        <v>0</v>
      </c>
      <c r="AF33" s="37">
        <f t="shared" si="26"/>
        <v>0</v>
      </c>
      <c r="AG33" s="37">
        <f t="shared" si="26"/>
        <v>0</v>
      </c>
      <c r="AH33" s="37">
        <f t="shared" si="26"/>
        <v>0</v>
      </c>
      <c r="AI33" s="37">
        <f t="shared" si="26"/>
        <v>0</v>
      </c>
      <c r="AJ33" s="37">
        <f t="shared" si="26"/>
        <v>0</v>
      </c>
      <c r="AK33" s="37">
        <f t="shared" si="26"/>
        <v>0</v>
      </c>
      <c r="AL33" s="37">
        <f t="shared" si="26"/>
        <v>0</v>
      </c>
      <c r="AM33" s="37">
        <f t="shared" si="26"/>
        <v>0</v>
      </c>
      <c r="AN33" s="37">
        <f t="shared" si="26"/>
        <v>0</v>
      </c>
      <c r="AO33" s="37">
        <f t="shared" si="26"/>
        <v>0</v>
      </c>
      <c r="AP33" s="37">
        <f t="shared" si="26"/>
        <v>0</v>
      </c>
      <c r="AQ33" s="37">
        <f t="shared" si="26"/>
        <v>0</v>
      </c>
      <c r="AR33" s="37">
        <f t="shared" si="26"/>
        <v>0</v>
      </c>
      <c r="AS33" s="37">
        <f t="shared" si="26"/>
        <v>0</v>
      </c>
      <c r="AT33" s="37">
        <f t="shared" si="26"/>
        <v>0</v>
      </c>
      <c r="AU33" s="37">
        <f t="shared" si="26"/>
        <v>0</v>
      </c>
      <c r="AV33" s="37">
        <f t="shared" si="26"/>
        <v>0</v>
      </c>
      <c r="AW33" s="51">
        <f>SUM(E33:U33,X33:AU33)</f>
        <v>14</v>
      </c>
    </row>
    <row r="34" spans="1:49" s="32" customFormat="1" ht="16.5" thickBot="1">
      <c r="A34" s="272"/>
      <c r="B34" s="285" t="s">
        <v>41</v>
      </c>
      <c r="C34" s="286"/>
      <c r="D34" s="28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>
        <f>U16+U17</f>
        <v>0</v>
      </c>
      <c r="V34" s="54" t="s">
        <v>23</v>
      </c>
      <c r="W34" s="54" t="s">
        <v>23</v>
      </c>
      <c r="X34" s="37"/>
      <c r="Y34" s="37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37"/>
      <c r="AR34" s="37"/>
      <c r="AS34" s="37"/>
      <c r="AT34" s="37"/>
      <c r="AU34" s="37"/>
      <c r="AV34" s="38"/>
      <c r="AW34" s="51">
        <f>SUM(E34:AV34)</f>
        <v>0</v>
      </c>
    </row>
    <row r="35" spans="1:49" s="32" customFormat="1" ht="21" customHeight="1" thickBot="1">
      <c r="A35" s="273"/>
      <c r="B35" s="285" t="s">
        <v>42</v>
      </c>
      <c r="C35" s="286"/>
      <c r="D35" s="287"/>
      <c r="E35" s="53">
        <f>E31+E33+E34</f>
        <v>36</v>
      </c>
      <c r="F35" s="53">
        <f t="shared" ref="F35:U35" si="27">F31+F33+F34</f>
        <v>38</v>
      </c>
      <c r="G35" s="53">
        <f t="shared" si="27"/>
        <v>36</v>
      </c>
      <c r="H35" s="53">
        <f t="shared" si="27"/>
        <v>38</v>
      </c>
      <c r="I35" s="53">
        <f t="shared" si="27"/>
        <v>36</v>
      </c>
      <c r="J35" s="53">
        <f t="shared" si="27"/>
        <v>38</v>
      </c>
      <c r="K35" s="53">
        <f t="shared" si="27"/>
        <v>36</v>
      </c>
      <c r="L35" s="53">
        <f t="shared" si="27"/>
        <v>38</v>
      </c>
      <c r="M35" s="53">
        <f t="shared" si="27"/>
        <v>36</v>
      </c>
      <c r="N35" s="53">
        <f t="shared" si="27"/>
        <v>38</v>
      </c>
      <c r="O35" s="53">
        <f t="shared" si="27"/>
        <v>36</v>
      </c>
      <c r="P35" s="53">
        <f t="shared" si="27"/>
        <v>38</v>
      </c>
      <c r="Q35" s="53">
        <f t="shared" si="27"/>
        <v>36</v>
      </c>
      <c r="R35" s="53">
        <f t="shared" si="27"/>
        <v>38</v>
      </c>
      <c r="S35" s="53">
        <f t="shared" si="27"/>
        <v>36</v>
      </c>
      <c r="T35" s="53">
        <f t="shared" si="27"/>
        <v>36</v>
      </c>
      <c r="U35" s="53">
        <f t="shared" si="27"/>
        <v>0</v>
      </c>
      <c r="V35" s="54" t="s">
        <v>23</v>
      </c>
      <c r="W35" s="54" t="s">
        <v>23</v>
      </c>
      <c r="X35" s="53">
        <f>X31+X33+X34</f>
        <v>36</v>
      </c>
      <c r="Y35" s="53">
        <f t="shared" ref="Y35:AV35" si="28">Y31+Y33+Y34</f>
        <v>36</v>
      </c>
      <c r="Z35" s="53">
        <f t="shared" si="28"/>
        <v>36</v>
      </c>
      <c r="AA35" s="53">
        <f t="shared" si="28"/>
        <v>36</v>
      </c>
      <c r="AB35" s="53">
        <f t="shared" si="28"/>
        <v>36</v>
      </c>
      <c r="AC35" s="53">
        <f t="shared" si="28"/>
        <v>36</v>
      </c>
      <c r="AD35" s="53">
        <f t="shared" si="28"/>
        <v>36</v>
      </c>
      <c r="AE35" s="53">
        <f t="shared" si="28"/>
        <v>36</v>
      </c>
      <c r="AF35" s="53">
        <f t="shared" si="28"/>
        <v>36</v>
      </c>
      <c r="AG35" s="53">
        <f t="shared" si="28"/>
        <v>36</v>
      </c>
      <c r="AH35" s="53">
        <f t="shared" si="28"/>
        <v>36</v>
      </c>
      <c r="AI35" s="53">
        <f t="shared" si="28"/>
        <v>0</v>
      </c>
      <c r="AJ35" s="53">
        <f t="shared" si="28"/>
        <v>36</v>
      </c>
      <c r="AK35" s="53">
        <f t="shared" si="28"/>
        <v>36</v>
      </c>
      <c r="AL35" s="53">
        <f t="shared" si="28"/>
        <v>36</v>
      </c>
      <c r="AM35" s="53">
        <f t="shared" si="28"/>
        <v>36</v>
      </c>
      <c r="AN35" s="53">
        <f t="shared" si="28"/>
        <v>36</v>
      </c>
      <c r="AO35" s="53">
        <f t="shared" si="28"/>
        <v>36</v>
      </c>
      <c r="AP35" s="53">
        <f t="shared" si="28"/>
        <v>36</v>
      </c>
      <c r="AQ35" s="53">
        <f t="shared" si="28"/>
        <v>36</v>
      </c>
      <c r="AR35" s="53">
        <f t="shared" si="28"/>
        <v>36</v>
      </c>
      <c r="AS35" s="53">
        <f t="shared" si="28"/>
        <v>36</v>
      </c>
      <c r="AT35" s="53">
        <f t="shared" si="28"/>
        <v>36</v>
      </c>
      <c r="AU35" s="53">
        <f t="shared" si="28"/>
        <v>36</v>
      </c>
      <c r="AV35" s="53">
        <f t="shared" si="28"/>
        <v>0</v>
      </c>
      <c r="AW35" s="51">
        <f>AW31+AW33+AW34</f>
        <v>1058</v>
      </c>
    </row>
  </sheetData>
  <mergeCells count="73">
    <mergeCell ref="AW31:AW32"/>
    <mergeCell ref="AD31:AD32"/>
    <mergeCell ref="AE31:AE32"/>
    <mergeCell ref="AF31:AF32"/>
    <mergeCell ref="AG31:AG32"/>
    <mergeCell ref="AH31:AH32"/>
    <mergeCell ref="AN31:AN32"/>
    <mergeCell ref="AC31:AC32"/>
    <mergeCell ref="E2:H2"/>
    <mergeCell ref="J2:L2"/>
    <mergeCell ref="K31:K32"/>
    <mergeCell ref="L31:L32"/>
    <mergeCell ref="AB31:AB32"/>
    <mergeCell ref="Q31:Q32"/>
    <mergeCell ref="R31:R32"/>
    <mergeCell ref="S31:S32"/>
    <mergeCell ref="T31:T32"/>
    <mergeCell ref="U31:U32"/>
    <mergeCell ref="AI31:AI32"/>
    <mergeCell ref="AJ31:AJ32"/>
    <mergeCell ref="AK31:AK32"/>
    <mergeCell ref="AL31:AL32"/>
    <mergeCell ref="AM31:AM32"/>
    <mergeCell ref="AU31:AU32"/>
    <mergeCell ref="AV31:AV32"/>
    <mergeCell ref="AO31:AO32"/>
    <mergeCell ref="AP31:AP32"/>
    <mergeCell ref="AQ31:AQ32"/>
    <mergeCell ref="AR31:AR32"/>
    <mergeCell ref="AS31:AS32"/>
    <mergeCell ref="AT31:AT32"/>
    <mergeCell ref="AA31:AA32"/>
    <mergeCell ref="M31:M32"/>
    <mergeCell ref="N31:N32"/>
    <mergeCell ref="O31:O32"/>
    <mergeCell ref="P31:P32"/>
    <mergeCell ref="V31:V32"/>
    <mergeCell ref="W31:W32"/>
    <mergeCell ref="X31:X32"/>
    <mergeCell ref="Y31:Y32"/>
    <mergeCell ref="Z31:Z32"/>
    <mergeCell ref="J31:J32"/>
    <mergeCell ref="A7:A35"/>
    <mergeCell ref="B12:B13"/>
    <mergeCell ref="C12:C13"/>
    <mergeCell ref="B15:B16"/>
    <mergeCell ref="C15:C16"/>
    <mergeCell ref="B31:D31"/>
    <mergeCell ref="B33:D33"/>
    <mergeCell ref="B34:D34"/>
    <mergeCell ref="B35:D35"/>
    <mergeCell ref="E31:E32"/>
    <mergeCell ref="F31:F32"/>
    <mergeCell ref="G31:G32"/>
    <mergeCell ref="H31:H32"/>
    <mergeCell ref="I31:I32"/>
    <mergeCell ref="B32:D32"/>
    <mergeCell ref="A1:AW1"/>
    <mergeCell ref="A2:A4"/>
    <mergeCell ref="B2:B4"/>
    <mergeCell ref="C2:C4"/>
    <mergeCell ref="D2:D4"/>
    <mergeCell ref="N2:P2"/>
    <mergeCell ref="R2:T2"/>
    <mergeCell ref="V2:Z2"/>
    <mergeCell ref="AW2:AW6"/>
    <mergeCell ref="E3:AV3"/>
    <mergeCell ref="A5:AV5"/>
    <mergeCell ref="AA2:AD2"/>
    <mergeCell ref="AN2:AP2"/>
    <mergeCell ref="AR2:AT2"/>
    <mergeCell ref="AJ2:AL2"/>
    <mergeCell ref="AE2:AH2"/>
  </mergeCells>
  <hyperlinks>
    <hyperlink ref="AW2" location="_ftn1" display="_ftn1"/>
  </hyperlinks>
  <pageMargins left="0" right="0" top="0" bottom="0" header="0" footer="0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</vt:lpstr>
      <vt:lpstr>1 курс ИК-174б</vt:lpstr>
      <vt:lpstr>2 курс ИК-274б</vt:lpstr>
      <vt:lpstr>3 курс ИК-374б</vt:lpstr>
      <vt:lpstr>4 курс ИК-474б</vt:lpstr>
      <vt:lpstr>5 курс ИК-574б</vt:lpstr>
      <vt:lpstr>'1 курс ИК-174б'!Область_печати</vt:lpstr>
      <vt:lpstr>'2 курс ИК-274б'!Область_печати</vt:lpstr>
      <vt:lpstr>'3 курс ИК-374б'!Область_печати</vt:lpstr>
      <vt:lpstr>'4 курс ИК-474б'!Область_печати</vt:lpstr>
      <vt:lpstr>'5 курс ИК-574б'!Область_печати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krashakova</dc:creator>
  <cp:lastModifiedBy>юлия Михайленко</cp:lastModifiedBy>
  <cp:lastPrinted>2020-03-03T04:18:47Z</cp:lastPrinted>
  <dcterms:created xsi:type="dcterms:W3CDTF">2013-05-17T10:05:43Z</dcterms:created>
  <dcterms:modified xsi:type="dcterms:W3CDTF">2024-04-22T09:08:38Z</dcterms:modified>
</cp:coreProperties>
</file>