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ap_m\OneDrive\Рабочий стол\Программы  для сайта\+2021\"/>
    </mc:Choice>
  </mc:AlternateContent>
  <xr:revisionPtr revIDLastSave="0" documentId="13_ncr:1_{4D44155A-98A5-431B-BB4D-51B5070019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тул_УП2021" sheetId="4" r:id="rId1"/>
    <sheet name="1 курс" sheetId="5" r:id="rId2"/>
    <sheet name="2 курс" sheetId="6" r:id="rId3"/>
    <sheet name="3 курс" sheetId="7" r:id="rId4"/>
    <sheet name="4 курс " sheetId="8" r:id="rId5"/>
  </sheets>
  <externalReferences>
    <externalReference r:id="rId6"/>
  </externalReferences>
  <definedNames>
    <definedName name="_xlnm.Print_Area" localSheetId="1">'1 курс'!$A$1:$BE$36</definedName>
    <definedName name="_xlnm.Print_Area" localSheetId="2">'2 курс'!$A$1:$BE$41</definedName>
    <definedName name="_xlnm.Print_Area" localSheetId="3">'3 курс'!$A$1:$BE$32</definedName>
    <definedName name="_xlnm.Print_Area" localSheetId="4">'4 курс '!$A$1:$BE$36</definedName>
    <definedName name="_xlnm.Print_Area" localSheetId="0">Титул_УП2021!$A$1:$AL$31</definedName>
    <definedName name="Экз1Весна">[1]Титул!$BU$29</definedName>
    <definedName name="Экз1Осень">[1]Титул!$BU$28</definedName>
    <definedName name="Экз2Весна">[1]Титул!$BU$31</definedName>
    <definedName name="Экз2Осень">[1]Титул!$BU$30</definedName>
    <definedName name="Экз3Весна">[1]Титул!$BU$33</definedName>
    <definedName name="Экз3Осень">[1]Титул!$BU$32</definedName>
    <definedName name="Экз4Осень">[1]Титул!$BU$34</definedName>
  </definedNames>
  <calcPr calcId="191029"/>
</workbook>
</file>

<file path=xl/calcChain.xml><?xml version="1.0" encoding="utf-8"?>
<calcChain xmlns="http://schemas.openxmlformats.org/spreadsheetml/2006/main">
  <c r="BE22" i="8" l="1"/>
  <c r="BE23" i="8"/>
  <c r="BE24" i="8"/>
  <c r="BE26" i="8"/>
  <c r="BE27" i="8"/>
  <c r="AM34" i="8"/>
  <c r="AN34" i="8"/>
  <c r="AO34" i="8"/>
  <c r="AL34" i="8"/>
  <c r="AK34" i="8"/>
  <c r="AJ34" i="8"/>
  <c r="AG34" i="8"/>
  <c r="AH34" i="8"/>
  <c r="AF34" i="8"/>
  <c r="AE34" i="8"/>
  <c r="AE25" i="8"/>
  <c r="AE30" i="8"/>
  <c r="Z15" i="8"/>
  <c r="X11" i="8"/>
  <c r="AF25" i="8"/>
  <c r="AG25" i="8"/>
  <c r="AH25" i="8"/>
  <c r="Y25" i="8"/>
  <c r="Z25" i="8"/>
  <c r="AA25" i="8"/>
  <c r="AB25" i="8"/>
  <c r="AC25" i="8"/>
  <c r="AD25" i="8"/>
  <c r="X25" i="8"/>
  <c r="F25" i="8"/>
  <c r="G25" i="8"/>
  <c r="H25" i="8"/>
  <c r="I25" i="8"/>
  <c r="J25" i="8"/>
  <c r="K25" i="8"/>
  <c r="L25" i="8"/>
  <c r="M25" i="8"/>
  <c r="N25" i="8"/>
  <c r="O25" i="8"/>
  <c r="P25" i="8"/>
  <c r="Q25" i="8"/>
  <c r="E25" i="8"/>
  <c r="BE25" i="8" s="1"/>
  <c r="AK17" i="8"/>
  <c r="AL17" i="8"/>
  <c r="AM17" i="8"/>
  <c r="AN17" i="8"/>
  <c r="AO17" i="8"/>
  <c r="AP17" i="8"/>
  <c r="AJ17" i="8"/>
  <c r="AJ15" i="8" s="1"/>
  <c r="AJ30" i="8" s="1"/>
  <c r="AK15" i="8"/>
  <c r="AL15" i="8"/>
  <c r="AM15" i="8"/>
  <c r="AN15" i="8"/>
  <c r="AO15" i="8"/>
  <c r="AP15" i="8"/>
  <c r="AI16" i="8"/>
  <c r="AE17" i="8"/>
  <c r="AE32" i="8" s="1"/>
  <c r="AF17" i="8"/>
  <c r="AG17" i="8"/>
  <c r="AG15" i="8" s="1"/>
  <c r="AH17" i="8"/>
  <c r="AI17" i="8"/>
  <c r="Y17" i="8"/>
  <c r="Y15" i="8" s="1"/>
  <c r="Z17" i="8"/>
  <c r="AA17" i="8"/>
  <c r="AA15" i="8" s="1"/>
  <c r="AB17" i="8"/>
  <c r="AB15" i="8" s="1"/>
  <c r="AC17" i="8"/>
  <c r="AC15" i="8" s="1"/>
  <c r="AD17" i="8"/>
  <c r="AD15" i="8" s="1"/>
  <c r="Z32" i="8"/>
  <c r="AB32" i="8"/>
  <c r="AD32" i="8"/>
  <c r="AF32" i="8"/>
  <c r="AG32" i="8"/>
  <c r="AH32" i="8"/>
  <c r="S15" i="8"/>
  <c r="T15" i="8"/>
  <c r="R15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R30" i="8" s="1"/>
  <c r="R34" i="8" s="1"/>
  <c r="S11" i="8"/>
  <c r="S30" i="8" s="1"/>
  <c r="T11" i="8"/>
  <c r="T30" i="8" s="1"/>
  <c r="U11" i="8"/>
  <c r="Y11" i="8"/>
  <c r="Z11" i="8"/>
  <c r="AA11" i="8"/>
  <c r="AB11" i="8"/>
  <c r="AC11" i="8"/>
  <c r="AD11" i="8"/>
  <c r="AF11" i="8"/>
  <c r="AG11" i="8"/>
  <c r="AH11" i="8"/>
  <c r="AI11" i="8"/>
  <c r="AJ11" i="8"/>
  <c r="AK11" i="8"/>
  <c r="AL11" i="8"/>
  <c r="AL30" i="8" s="1"/>
  <c r="AM11" i="8"/>
  <c r="AN11" i="8"/>
  <c r="AO11" i="8"/>
  <c r="AP11" i="8"/>
  <c r="BE12" i="8"/>
  <c r="BE13" i="8"/>
  <c r="BE14" i="8"/>
  <c r="E17" i="8"/>
  <c r="E15" i="8" s="1"/>
  <c r="F17" i="8"/>
  <c r="F15" i="8" s="1"/>
  <c r="G17" i="8"/>
  <c r="G15" i="8" s="1"/>
  <c r="H17" i="8"/>
  <c r="H15" i="8" s="1"/>
  <c r="I17" i="8"/>
  <c r="I15" i="8" s="1"/>
  <c r="J17" i="8"/>
  <c r="J15" i="8" s="1"/>
  <c r="K17" i="8"/>
  <c r="K15" i="8" s="1"/>
  <c r="L17" i="8"/>
  <c r="L15" i="8" s="1"/>
  <c r="M17" i="8"/>
  <c r="M15" i="8" s="1"/>
  <c r="N17" i="8"/>
  <c r="N15" i="8" s="1"/>
  <c r="O17" i="8"/>
  <c r="O15" i="8" s="1"/>
  <c r="P17" i="8"/>
  <c r="P15" i="8" s="1"/>
  <c r="Q17" i="8"/>
  <c r="Q15" i="8" s="1"/>
  <c r="Q30" i="8" s="1"/>
  <c r="X17" i="8"/>
  <c r="X15" i="8" s="1"/>
  <c r="AF15" i="8"/>
  <c r="AH15" i="8"/>
  <c r="AI15" i="8"/>
  <c r="AI30" i="8" s="1"/>
  <c r="AN30" i="8"/>
  <c r="AP30" i="8"/>
  <c r="BE18" i="8"/>
  <c r="BE19" i="8"/>
  <c r="BE20" i="8"/>
  <c r="BE21" i="8"/>
  <c r="AQ15" i="8"/>
  <c r="AQ30" i="8" s="1"/>
  <c r="AR30" i="8"/>
  <c r="AS30" i="8"/>
  <c r="AT30" i="8"/>
  <c r="AU30" i="8"/>
  <c r="AV30" i="8"/>
  <c r="BE28" i="8"/>
  <c r="BE29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Y32" i="8"/>
  <c r="AA32" i="8"/>
  <c r="AC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S34" i="8" l="1"/>
  <c r="T34" i="8"/>
  <c r="Q34" i="8"/>
  <c r="AE15" i="8"/>
  <c r="X32" i="8"/>
  <c r="AO30" i="8"/>
  <c r="AM30" i="8"/>
  <c r="AK30" i="8"/>
  <c r="BE32" i="8"/>
  <c r="AU34" i="8"/>
  <c r="AS34" i="8"/>
  <c r="AQ34" i="8"/>
  <c r="BE11" i="8"/>
  <c r="AT34" i="8"/>
  <c r="AR34" i="8"/>
  <c r="AP34" i="8"/>
  <c r="BE17" i="8"/>
  <c r="BE15" i="8"/>
  <c r="BE16" i="8" l="1"/>
  <c r="BE10" i="8" l="1"/>
  <c r="BE9" i="8"/>
  <c r="BE8" i="8"/>
  <c r="AM7" i="8"/>
  <c r="AL7" i="8"/>
  <c r="AK7" i="8"/>
  <c r="AJ7" i="8"/>
  <c r="AI7" i="8"/>
  <c r="AH7" i="8"/>
  <c r="AH30" i="8" s="1"/>
  <c r="AG7" i="8"/>
  <c r="AG30" i="8" s="1"/>
  <c r="AF7" i="8"/>
  <c r="AF30" i="8" s="1"/>
  <c r="AE7" i="8"/>
  <c r="AD7" i="8"/>
  <c r="AD30" i="8" s="1"/>
  <c r="AD34" i="8" s="1"/>
  <c r="AC7" i="8"/>
  <c r="AC30" i="8" s="1"/>
  <c r="AC34" i="8" s="1"/>
  <c r="AB7" i="8"/>
  <c r="AB30" i="8" s="1"/>
  <c r="AB34" i="8" s="1"/>
  <c r="AA7" i="8"/>
  <c r="AA30" i="8" s="1"/>
  <c r="AA34" i="8" s="1"/>
  <c r="Z7" i="8"/>
  <c r="Z30" i="8" s="1"/>
  <c r="Z34" i="8" s="1"/>
  <c r="Y7" i="8"/>
  <c r="Y30" i="8" s="1"/>
  <c r="Y34" i="8" s="1"/>
  <c r="X7" i="8"/>
  <c r="X30" i="8" s="1"/>
  <c r="X34" i="8" s="1"/>
  <c r="P7" i="8"/>
  <c r="P30" i="8" s="1"/>
  <c r="P34" i="8" s="1"/>
  <c r="O7" i="8"/>
  <c r="O30" i="8" s="1"/>
  <c r="O34" i="8" s="1"/>
  <c r="N7" i="8"/>
  <c r="N30" i="8" s="1"/>
  <c r="N34" i="8" s="1"/>
  <c r="M7" i="8"/>
  <c r="M30" i="8" s="1"/>
  <c r="M34" i="8" s="1"/>
  <c r="L7" i="8"/>
  <c r="L30" i="8" s="1"/>
  <c r="L34" i="8" s="1"/>
  <c r="K7" i="8"/>
  <c r="K30" i="8" s="1"/>
  <c r="K34" i="8" s="1"/>
  <c r="J7" i="8"/>
  <c r="J30" i="8" s="1"/>
  <c r="J34" i="8" s="1"/>
  <c r="I7" i="8"/>
  <c r="I30" i="8" s="1"/>
  <c r="I34" i="8" s="1"/>
  <c r="H7" i="8"/>
  <c r="H30" i="8" s="1"/>
  <c r="H34" i="8" s="1"/>
  <c r="G7" i="8"/>
  <c r="G30" i="8" s="1"/>
  <c r="G34" i="8" s="1"/>
  <c r="F7" i="8"/>
  <c r="F30" i="8" s="1"/>
  <c r="F34" i="8" s="1"/>
  <c r="E7" i="8"/>
  <c r="E30" i="8" s="1"/>
  <c r="E34" i="8" s="1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X7" i="7"/>
  <c r="F7" i="7"/>
  <c r="G7" i="7"/>
  <c r="H7" i="7"/>
  <c r="I7" i="7"/>
  <c r="J7" i="7"/>
  <c r="K7" i="7"/>
  <c r="L7" i="7"/>
  <c r="M7" i="7"/>
  <c r="N7" i="7"/>
  <c r="O7" i="7"/>
  <c r="P7" i="7"/>
  <c r="E7" i="7"/>
  <c r="BE7" i="7" s="1"/>
  <c r="BE8" i="7"/>
  <c r="BE9" i="7"/>
  <c r="BE10" i="7"/>
  <c r="BE24" i="7"/>
  <c r="AV28" i="7"/>
  <c r="AR15" i="7"/>
  <c r="AS15" i="7"/>
  <c r="AT15" i="7"/>
  <c r="AU15" i="7"/>
  <c r="AQ15" i="7"/>
  <c r="AR16" i="7"/>
  <c r="AS16" i="7"/>
  <c r="AT16" i="7"/>
  <c r="AU16" i="7"/>
  <c r="AV16" i="7"/>
  <c r="AQ16" i="7"/>
  <c r="Y15" i="7"/>
  <c r="Y28" i="7" s="1"/>
  <c r="Z15" i="7"/>
  <c r="AA15" i="7"/>
  <c r="AB15" i="7"/>
  <c r="AB28" i="7" s="1"/>
  <c r="AC15" i="7"/>
  <c r="AC28" i="7" s="1"/>
  <c r="AD15" i="7"/>
  <c r="AE15" i="7"/>
  <c r="AF15" i="7"/>
  <c r="AF28" i="7" s="1"/>
  <c r="AG15" i="7"/>
  <c r="AG28" i="7" s="1"/>
  <c r="AH15" i="7"/>
  <c r="AH28" i="7" s="1"/>
  <c r="AI15" i="7"/>
  <c r="AJ15" i="7"/>
  <c r="AK15" i="7"/>
  <c r="AK28" i="7" s="1"/>
  <c r="AL15" i="7"/>
  <c r="AM15" i="7"/>
  <c r="AN15" i="7"/>
  <c r="AO15" i="7"/>
  <c r="AO28" i="7" s="1"/>
  <c r="AP15" i="7"/>
  <c r="Z28" i="7"/>
  <c r="AA28" i="7"/>
  <c r="AD28" i="7"/>
  <c r="AE28" i="7"/>
  <c r="AI28" i="7"/>
  <c r="AJ28" i="7"/>
  <c r="AL28" i="7"/>
  <c r="AM28" i="7"/>
  <c r="AN28" i="7"/>
  <c r="AP28" i="7"/>
  <c r="X15" i="7"/>
  <c r="X28" i="7" s="1"/>
  <c r="BE7" i="8" l="1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E15" i="7"/>
  <c r="E28" i="7" s="1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X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E21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A16" i="7"/>
  <c r="Y16" i="7"/>
  <c r="Z16" i="7"/>
  <c r="X16" i="7"/>
  <c r="F16" i="7"/>
  <c r="G16" i="7"/>
  <c r="H16" i="7"/>
  <c r="I16" i="7"/>
  <c r="J16" i="7"/>
  <c r="K16" i="7"/>
  <c r="L16" i="7"/>
  <c r="M16" i="7"/>
  <c r="N16" i="7"/>
  <c r="O16" i="7"/>
  <c r="P16" i="7"/>
  <c r="E16" i="7"/>
  <c r="BE30" i="8" l="1"/>
  <c r="BE34" i="8" s="1"/>
  <c r="AV21" i="7"/>
  <c r="AV14" i="7" s="1"/>
  <c r="AV26" i="7" s="1"/>
  <c r="BE18" i="7"/>
  <c r="E11" i="7"/>
  <c r="E26" i="7" s="1"/>
  <c r="F11" i="7"/>
  <c r="F26" i="7" s="1"/>
  <c r="G11" i="7"/>
  <c r="G26" i="7" s="1"/>
  <c r="H11" i="7"/>
  <c r="H26" i="7" s="1"/>
  <c r="I11" i="7"/>
  <c r="I26" i="7" s="1"/>
  <c r="J11" i="7"/>
  <c r="J26" i="7" s="1"/>
  <c r="K11" i="7"/>
  <c r="K26" i="7" s="1"/>
  <c r="L11" i="7"/>
  <c r="L26" i="7" s="1"/>
  <c r="M11" i="7"/>
  <c r="M26" i="7" s="1"/>
  <c r="N11" i="7"/>
  <c r="N26" i="7" s="1"/>
  <c r="O11" i="7"/>
  <c r="O26" i="7" s="1"/>
  <c r="P11" i="7"/>
  <c r="P26" i="7" s="1"/>
  <c r="Q11" i="7"/>
  <c r="Q26" i="7" s="1"/>
  <c r="R11" i="7"/>
  <c r="R26" i="7" s="1"/>
  <c r="S11" i="7"/>
  <c r="S26" i="7" s="1"/>
  <c r="T11" i="7"/>
  <c r="T26" i="7" s="1"/>
  <c r="U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BE12" i="7"/>
  <c r="BE13" i="7"/>
  <c r="F28" i="7"/>
  <c r="H28" i="7"/>
  <c r="I28" i="7"/>
  <c r="J28" i="7"/>
  <c r="K28" i="7"/>
  <c r="L28" i="7"/>
  <c r="O28" i="7"/>
  <c r="R28" i="7"/>
  <c r="AQ28" i="7"/>
  <c r="AR28" i="7"/>
  <c r="AU28" i="7"/>
  <c r="L14" i="7"/>
  <c r="BE17" i="7"/>
  <c r="BE19" i="7"/>
  <c r="BE20" i="7"/>
  <c r="AQ21" i="7"/>
  <c r="AQ14" i="7" s="1"/>
  <c r="AR21" i="7"/>
  <c r="AS21" i="7"/>
  <c r="AT21" i="7"/>
  <c r="AU21" i="7"/>
  <c r="BE22" i="7"/>
  <c r="BE23" i="7"/>
  <c r="BE25" i="7"/>
  <c r="G28" i="7"/>
  <c r="M28" i="7"/>
  <c r="N28" i="7"/>
  <c r="P28" i="7"/>
  <c r="Q28" i="7"/>
  <c r="S28" i="7"/>
  <c r="T28" i="7"/>
  <c r="AS28" i="7"/>
  <c r="AT28" i="7"/>
  <c r="U29" i="7"/>
  <c r="F22" i="6"/>
  <c r="AU22" i="6" s="1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F7" i="6"/>
  <c r="G7" i="6"/>
  <c r="H7" i="6"/>
  <c r="I7" i="6"/>
  <c r="J7" i="6"/>
  <c r="K7" i="6"/>
  <c r="L7" i="6"/>
  <c r="M7" i="6"/>
  <c r="N7" i="6"/>
  <c r="N35" i="6" s="1"/>
  <c r="O7" i="6"/>
  <c r="O35" i="6" s="1"/>
  <c r="P7" i="6"/>
  <c r="Q7" i="6"/>
  <c r="R7" i="6"/>
  <c r="S7" i="6"/>
  <c r="T7" i="6"/>
  <c r="J35" i="6"/>
  <c r="K35" i="6"/>
  <c r="Q35" i="6"/>
  <c r="E7" i="6"/>
  <c r="E22" i="6"/>
  <c r="E35" i="6" s="1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X17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X16" i="6"/>
  <c r="F17" i="6"/>
  <c r="AU17" i="6" s="1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E17" i="6"/>
  <c r="U16" i="6"/>
  <c r="E16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X22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X23" i="6"/>
  <c r="U22" i="6"/>
  <c r="F23" i="6"/>
  <c r="AU23" i="6" s="1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E23" i="6"/>
  <c r="BE26" i="6"/>
  <c r="BE27" i="6"/>
  <c r="BE28" i="6"/>
  <c r="BE29" i="6"/>
  <c r="BE30" i="6"/>
  <c r="BE31" i="6"/>
  <c r="BE32" i="6"/>
  <c r="BE25" i="6"/>
  <c r="BE24" i="6"/>
  <c r="AP26" i="7" l="1"/>
  <c r="AD26" i="7"/>
  <c r="R35" i="6"/>
  <c r="F35" i="6"/>
  <c r="M35" i="6"/>
  <c r="AG26" i="7"/>
  <c r="L35" i="6"/>
  <c r="AU16" i="6"/>
  <c r="AN26" i="7"/>
  <c r="AN30" i="7" s="1"/>
  <c r="X26" i="7"/>
  <c r="AQ26" i="7"/>
  <c r="AI26" i="7"/>
  <c r="BE28" i="7"/>
  <c r="AM14" i="7"/>
  <c r="AL14" i="7"/>
  <c r="AP14" i="7"/>
  <c r="AO14" i="7"/>
  <c r="Q14" i="7"/>
  <c r="Q30" i="7" s="1"/>
  <c r="AD14" i="7"/>
  <c r="AA14" i="7"/>
  <c r="O14" i="7"/>
  <c r="O30" i="7" s="1"/>
  <c r="M14" i="7"/>
  <c r="M30" i="7" s="1"/>
  <c r="P14" i="7"/>
  <c r="P30" i="7" s="1"/>
  <c r="E14" i="7"/>
  <c r="E30" i="7" s="1"/>
  <c r="AC14" i="7"/>
  <c r="Z14" i="7"/>
  <c r="AE14" i="7"/>
  <c r="AQ30" i="7"/>
  <c r="X14" i="7"/>
  <c r="J14" i="7"/>
  <c r="J30" i="7" s="1"/>
  <c r="AJ14" i="7"/>
  <c r="AS14" i="7"/>
  <c r="AG14" i="7"/>
  <c r="S14" i="7"/>
  <c r="S30" i="7" s="1"/>
  <c r="BE16" i="7"/>
  <c r="L30" i="7"/>
  <c r="AF14" i="7"/>
  <c r="BE21" i="7"/>
  <c r="AN14" i="7"/>
  <c r="AB14" i="7"/>
  <c r="AB26" i="7" s="1"/>
  <c r="N14" i="7"/>
  <c r="N30" i="7" s="1"/>
  <c r="AR14" i="7"/>
  <c r="AR26" i="7" s="1"/>
  <c r="R14" i="7"/>
  <c r="R30" i="7" s="1"/>
  <c r="F14" i="7"/>
  <c r="F30" i="7" s="1"/>
  <c r="AK14" i="7"/>
  <c r="Y14" i="7"/>
  <c r="K14" i="7"/>
  <c r="K30" i="7" s="1"/>
  <c r="AU14" i="7"/>
  <c r="AI14" i="7"/>
  <c r="I14" i="7"/>
  <c r="I30" i="7" s="1"/>
  <c r="AT14" i="7"/>
  <c r="AT26" i="7" s="1"/>
  <c r="AH14" i="7"/>
  <c r="T14" i="7"/>
  <c r="T30" i="7" s="1"/>
  <c r="H14" i="7"/>
  <c r="H30" i="7" s="1"/>
  <c r="BE11" i="7"/>
  <c r="U30" i="7"/>
  <c r="G14" i="7"/>
  <c r="G30" i="7" s="1"/>
  <c r="I35" i="6"/>
  <c r="T35" i="6"/>
  <c r="H35" i="6"/>
  <c r="P35" i="6"/>
  <c r="S35" i="6"/>
  <c r="G35" i="6"/>
  <c r="Z26" i="7" l="1"/>
  <c r="Z30" i="7" s="1"/>
  <c r="AG30" i="7"/>
  <c r="X30" i="7"/>
  <c r="AM26" i="7"/>
  <c r="AM30" i="7" s="1"/>
  <c r="AK26" i="7"/>
  <c r="AK30" i="7" s="1"/>
  <c r="AR30" i="7"/>
  <c r="AI30" i="7"/>
  <c r="AH30" i="7"/>
  <c r="AU30" i="7"/>
  <c r="AB30" i="7"/>
  <c r="AA30" i="7"/>
  <c r="AP30" i="7"/>
  <c r="AA26" i="7"/>
  <c r="AF26" i="7"/>
  <c r="AF30" i="7" s="1"/>
  <c r="Y26" i="7"/>
  <c r="Y30" i="7" s="1"/>
  <c r="AO26" i="7"/>
  <c r="AO30" i="7" s="1"/>
  <c r="AH26" i="7"/>
  <c r="AT30" i="7"/>
  <c r="AJ30" i="7"/>
  <c r="AD30" i="7"/>
  <c r="AL30" i="7"/>
  <c r="AE26" i="7"/>
  <c r="AE30" i="7" s="1"/>
  <c r="AU26" i="7"/>
  <c r="AJ26" i="7"/>
  <c r="AC26" i="7"/>
  <c r="AC30" i="7" s="1"/>
  <c r="AS26" i="7"/>
  <c r="AS30" i="7" s="1"/>
  <c r="AL26" i="7"/>
  <c r="BE14" i="7"/>
  <c r="BE26" i="7" s="1"/>
  <c r="BE30" i="7" l="1"/>
  <c r="BE18" i="6"/>
  <c r="Y7" i="6"/>
  <c r="Y35" i="6" s="1"/>
  <c r="Z7" i="6"/>
  <c r="Z35" i="6" s="1"/>
  <c r="AA7" i="6"/>
  <c r="AB7" i="6"/>
  <c r="AB35" i="6" s="1"/>
  <c r="AC7" i="6"/>
  <c r="AC35" i="6" s="1"/>
  <c r="AD7" i="6"/>
  <c r="AE7" i="6"/>
  <c r="AE35" i="6" s="1"/>
  <c r="AF7" i="6"/>
  <c r="AF35" i="6" s="1"/>
  <c r="AG7" i="6"/>
  <c r="AH7" i="6"/>
  <c r="AH35" i="6" s="1"/>
  <c r="AI7" i="6"/>
  <c r="AI35" i="6" s="1"/>
  <c r="AJ7" i="6"/>
  <c r="AK7" i="6"/>
  <c r="AK35" i="6" s="1"/>
  <c r="AL7" i="6"/>
  <c r="AL35" i="6" s="1"/>
  <c r="AM7" i="6"/>
  <c r="AN7" i="6"/>
  <c r="AN35" i="6" s="1"/>
  <c r="AO7" i="6"/>
  <c r="AO35" i="6" s="1"/>
  <c r="AP7" i="6"/>
  <c r="AQ7" i="6"/>
  <c r="AQ35" i="6" s="1"/>
  <c r="AR7" i="6"/>
  <c r="AR35" i="6" s="1"/>
  <c r="AS7" i="6"/>
  <c r="AT7" i="6"/>
  <c r="AT35" i="6" s="1"/>
  <c r="X7" i="6"/>
  <c r="U7" i="6"/>
  <c r="BE14" i="6"/>
  <c r="BE13" i="6"/>
  <c r="BE12" i="6"/>
  <c r="BE10" i="6"/>
  <c r="BE9" i="6"/>
  <c r="BE15" i="6"/>
  <c r="BE7" i="6" l="1"/>
  <c r="AU7" i="6"/>
  <c r="BE34" i="6"/>
  <c r="BE33" i="6"/>
  <c r="BE22" i="6" s="1"/>
  <c r="BE21" i="6"/>
  <c r="BE20" i="6"/>
  <c r="BE16" i="6" s="1"/>
  <c r="BE19" i="6"/>
  <c r="BE11" i="6"/>
  <c r="AT8" i="6"/>
  <c r="AT37" i="6" s="1"/>
  <c r="AS8" i="6"/>
  <c r="AS37" i="6" s="1"/>
  <c r="AR8" i="6"/>
  <c r="AR37" i="6" s="1"/>
  <c r="AQ8" i="6"/>
  <c r="AQ37" i="6" s="1"/>
  <c r="AP8" i="6"/>
  <c r="AP37" i="6" s="1"/>
  <c r="AO8" i="6"/>
  <c r="AO37" i="6" s="1"/>
  <c r="AN8" i="6"/>
  <c r="AN37" i="6" s="1"/>
  <c r="AM8" i="6"/>
  <c r="AM37" i="6" s="1"/>
  <c r="AL8" i="6"/>
  <c r="AL37" i="6" s="1"/>
  <c r="AK8" i="6"/>
  <c r="AK37" i="6" s="1"/>
  <c r="AJ8" i="6"/>
  <c r="AJ37" i="6" s="1"/>
  <c r="AI8" i="6"/>
  <c r="AI37" i="6" s="1"/>
  <c r="AH8" i="6"/>
  <c r="AH37" i="6" s="1"/>
  <c r="AG8" i="6"/>
  <c r="AG37" i="6" s="1"/>
  <c r="AF8" i="6"/>
  <c r="AF37" i="6" s="1"/>
  <c r="AE8" i="6"/>
  <c r="AE37" i="6" s="1"/>
  <c r="AD8" i="6"/>
  <c r="AD37" i="6" s="1"/>
  <c r="AC8" i="6"/>
  <c r="AC37" i="6" s="1"/>
  <c r="AB8" i="6"/>
  <c r="AB37" i="6" s="1"/>
  <c r="AA8" i="6"/>
  <c r="AA37" i="6" s="1"/>
  <c r="Z8" i="6"/>
  <c r="Z37" i="6" s="1"/>
  <c r="Y8" i="6"/>
  <c r="Y37" i="6" s="1"/>
  <c r="X8" i="6"/>
  <c r="X37" i="6" s="1"/>
  <c r="U8" i="6"/>
  <c r="U35" i="6" s="1"/>
  <c r="AU35" i="6" s="1"/>
  <c r="T8" i="6"/>
  <c r="S8" i="6"/>
  <c r="R8" i="6"/>
  <c r="R37" i="6" s="1"/>
  <c r="Q8" i="6"/>
  <c r="P8" i="6"/>
  <c r="O8" i="6"/>
  <c r="N8" i="6"/>
  <c r="M8" i="6"/>
  <c r="L8" i="6"/>
  <c r="K8" i="6"/>
  <c r="J8" i="6"/>
  <c r="I8" i="6"/>
  <c r="I37" i="6" s="1"/>
  <c r="H8" i="6"/>
  <c r="G8" i="6"/>
  <c r="F8" i="6"/>
  <c r="F37" i="6" s="1"/>
  <c r="E8" i="6"/>
  <c r="AU8" i="6" l="1"/>
  <c r="AU37" i="6" s="1"/>
  <c r="AU39" i="6" s="1"/>
  <c r="E37" i="6"/>
  <c r="BE35" i="6"/>
  <c r="BE39" i="6" s="1"/>
  <c r="P37" i="6"/>
  <c r="BE23" i="6"/>
  <c r="H37" i="6"/>
  <c r="T37" i="6"/>
  <c r="T39" i="6" s="1"/>
  <c r="K37" i="6"/>
  <c r="O37" i="6"/>
  <c r="O39" i="6" s="1"/>
  <c r="Q37" i="6"/>
  <c r="F39" i="6"/>
  <c r="R39" i="6"/>
  <c r="AF39" i="6"/>
  <c r="AR39" i="6"/>
  <c r="M37" i="6"/>
  <c r="N37" i="6"/>
  <c r="S37" i="6"/>
  <c r="BE17" i="6"/>
  <c r="U37" i="6"/>
  <c r="AC39" i="6"/>
  <c r="AO39" i="6"/>
  <c r="J37" i="6"/>
  <c r="L37" i="6"/>
  <c r="G37" i="6"/>
  <c r="H39" i="6" l="1"/>
  <c r="AD39" i="6"/>
  <c r="AB39" i="6"/>
  <c r="X39" i="6"/>
  <c r="Q39" i="6"/>
  <c r="U39" i="6"/>
  <c r="AG39" i="6"/>
  <c r="AE39" i="6"/>
  <c r="AK39" i="6"/>
  <c r="AH39" i="6"/>
  <c r="P39" i="6"/>
  <c r="AA39" i="6"/>
  <c r="J39" i="6"/>
  <c r="I39" i="6"/>
  <c r="AT39" i="6"/>
  <c r="Y39" i="6"/>
  <c r="E39" i="6"/>
  <c r="AP39" i="6"/>
  <c r="AM39" i="6"/>
  <c r="AJ39" i="6"/>
  <c r="AI39" i="6"/>
  <c r="M39" i="6"/>
  <c r="N39" i="6"/>
  <c r="L39" i="6"/>
  <c r="AQ39" i="6"/>
  <c r="AS39" i="6"/>
  <c r="K39" i="6"/>
  <c r="AN39" i="6"/>
  <c r="G39" i="6"/>
  <c r="S39" i="6"/>
  <c r="Z39" i="6"/>
  <c r="AL39" i="6"/>
  <c r="AQ22" i="5" l="1"/>
  <c r="BE23" i="5"/>
  <c r="AU32" i="5" l="1"/>
  <c r="AT32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E7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R22" i="5"/>
  <c r="AS22" i="5"/>
  <c r="X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E28" i="5"/>
  <c r="X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E22" i="5"/>
  <c r="F8" i="5"/>
  <c r="G8" i="5"/>
  <c r="H8" i="5"/>
  <c r="H30" i="5" s="1"/>
  <c r="I8" i="5"/>
  <c r="J8" i="5"/>
  <c r="K8" i="5"/>
  <c r="L8" i="5"/>
  <c r="M8" i="5"/>
  <c r="N8" i="5"/>
  <c r="O8" i="5"/>
  <c r="P8" i="5"/>
  <c r="Q8" i="5"/>
  <c r="R8" i="5"/>
  <c r="S8" i="5"/>
  <c r="T8" i="5"/>
  <c r="T30" i="5" s="1"/>
  <c r="BE24" i="5"/>
  <c r="BE25" i="5"/>
  <c r="BE26" i="5"/>
  <c r="BE27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U8" i="5"/>
  <c r="X8" i="5"/>
  <c r="S30" i="5" l="1"/>
  <c r="AH7" i="5"/>
  <c r="F30" i="5"/>
  <c r="Q30" i="5"/>
  <c r="AF7" i="5"/>
  <c r="P30" i="5"/>
  <c r="X30" i="5"/>
  <c r="N30" i="5"/>
  <c r="AN30" i="5"/>
  <c r="AN33" i="5" s="1"/>
  <c r="L30" i="5"/>
  <c r="AM7" i="5"/>
  <c r="AA30" i="5"/>
  <c r="AA33" i="5" s="1"/>
  <c r="K30" i="5"/>
  <c r="AL7" i="5"/>
  <c r="Z7" i="5"/>
  <c r="G30" i="5"/>
  <c r="R30" i="5"/>
  <c r="O30" i="5"/>
  <c r="AC30" i="5"/>
  <c r="AC33" i="5" s="1"/>
  <c r="U30" i="5"/>
  <c r="M30" i="5"/>
  <c r="J30" i="5"/>
  <c r="Y30" i="5"/>
  <c r="Y33" i="5" s="1"/>
  <c r="I30" i="5"/>
  <c r="BE22" i="5"/>
  <c r="AO30" i="5"/>
  <c r="AO33" i="5" s="1"/>
  <c r="AI30" i="5"/>
  <c r="AI33" i="5" s="1"/>
  <c r="AG30" i="5"/>
  <c r="AG33" i="5" s="1"/>
  <c r="AE30" i="5"/>
  <c r="AE33" i="5" s="1"/>
  <c r="AA7" i="5"/>
  <c r="AL30" i="5"/>
  <c r="AL33" i="5" s="1"/>
  <c r="AJ30" i="5"/>
  <c r="AJ33" i="5" s="1"/>
  <c r="AH30" i="5"/>
  <c r="AH33" i="5" s="1"/>
  <c r="AF30" i="5"/>
  <c r="AF33" i="5" s="1"/>
  <c r="AD30" i="5"/>
  <c r="AD33" i="5" s="1"/>
  <c r="AB30" i="5"/>
  <c r="AB33" i="5" s="1"/>
  <c r="Z30" i="5"/>
  <c r="Z33" i="5" s="1"/>
  <c r="AS7" i="5"/>
  <c r="AK7" i="5"/>
  <c r="AK30" i="5"/>
  <c r="AK33" i="5" s="1"/>
  <c r="AS30" i="5"/>
  <c r="AS33" i="5" s="1"/>
  <c r="AQ30" i="5"/>
  <c r="AQ33" i="5" s="1"/>
  <c r="AJ7" i="5"/>
  <c r="AP7" i="5"/>
  <c r="AR7" i="5"/>
  <c r="AM30" i="5"/>
  <c r="AM33" i="5" s="1"/>
  <c r="AD7" i="5"/>
  <c r="X7" i="5"/>
  <c r="AQ7" i="5"/>
  <c r="AG7" i="5"/>
  <c r="AE7" i="5"/>
  <c r="AI7" i="5"/>
  <c r="AR30" i="5"/>
  <c r="AR33" i="5" s="1"/>
  <c r="AC7" i="5"/>
  <c r="AP30" i="5"/>
  <c r="AP33" i="5" s="1"/>
  <c r="AO7" i="5"/>
  <c r="AB7" i="5"/>
  <c r="AN7" i="5"/>
  <c r="Y7" i="5"/>
  <c r="BE7" i="5" l="1"/>
  <c r="BE32" i="5" l="1"/>
  <c r="BE29" i="5"/>
  <c r="BE28" i="5" s="1"/>
  <c r="AU30" i="5"/>
  <c r="AU33" i="5" s="1"/>
  <c r="AT30" i="5"/>
  <c r="AT33" i="5" s="1"/>
  <c r="X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BE9" i="5" l="1"/>
  <c r="E8" i="5"/>
  <c r="E30" i="5" l="1"/>
  <c r="E33" i="5" s="1"/>
  <c r="BE33" i="5" s="1"/>
  <c r="BE8" i="5"/>
  <c r="BE30" i="5" s="1"/>
</calcChain>
</file>

<file path=xl/sharedStrings.xml><?xml version="1.0" encoding="utf-8"?>
<sst xmlns="http://schemas.openxmlformats.org/spreadsheetml/2006/main" count="1254" uniqueCount="201">
  <si>
    <t>Индекс</t>
  </si>
  <si>
    <t>Русский язык</t>
  </si>
  <si>
    <t>Литература</t>
  </si>
  <si>
    <t>Химия</t>
  </si>
  <si>
    <t>Физическая культура</t>
  </si>
  <si>
    <t>Основы безопасности жизнедеятельности</t>
  </si>
  <si>
    <t>Индивидуальный проект</t>
  </si>
  <si>
    <t>1 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</si>
  <si>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</si>
  <si>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</si>
  <si>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</si>
  <si>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</si>
  <si>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</si>
  <si>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</si>
  <si>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</si>
  <si>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</si>
  <si>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</si>
  <si>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</si>
  <si>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</si>
  <si>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К</t>
  </si>
  <si>
    <t>Иностранный язык</t>
  </si>
  <si>
    <t>Информатика</t>
  </si>
  <si>
    <t>Физика</t>
  </si>
  <si>
    <t>История</t>
  </si>
  <si>
    <t>Черчение</t>
  </si>
  <si>
    <t>Утверждаю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</si>
  <si>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</si>
  <si>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</si>
  <si>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</si>
  <si>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</si>
  <si>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</si>
  <si>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</si>
  <si>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 год. и 10 мес.</t>
    </r>
  </si>
  <si>
    <t>ОУДБ.00</t>
  </si>
  <si>
    <t>Общеобразовательные учебные дисциплины (общие и по выбору) базовые</t>
  </si>
  <si>
    <t>ОУДБ.01</t>
  </si>
  <si>
    <t>ОУДБ.02</t>
  </si>
  <si>
    <t>ОУДБ.03</t>
  </si>
  <si>
    <t>Родная (русская) литература</t>
  </si>
  <si>
    <t>ОУДБ.04</t>
  </si>
  <si>
    <t>ОУДБ.05</t>
  </si>
  <si>
    <t>ОУДБ.06</t>
  </si>
  <si>
    <t>ОУДБ.07</t>
  </si>
  <si>
    <t>ОУДБ.08</t>
  </si>
  <si>
    <t>ОУДБ.09</t>
  </si>
  <si>
    <t>Обществознание (включая экономику и право)</t>
  </si>
  <si>
    <t>ОУДБ.10</t>
  </si>
  <si>
    <t>Экология</t>
  </si>
  <si>
    <t>ОУДБ.11</t>
  </si>
  <si>
    <t>Астрономия</t>
  </si>
  <si>
    <t>ОУДП.00</t>
  </si>
  <si>
    <t>Общеобразовательные учебные дисциплины (общие и по выбору) профильные</t>
  </si>
  <si>
    <t>ОУДП.12</t>
  </si>
  <si>
    <t>Математика (включая алгебру и начала математического анализа, геометрию)</t>
  </si>
  <si>
    <t>ОУДП.13</t>
  </si>
  <si>
    <t>ОУДП.14</t>
  </si>
  <si>
    <t>УДД.00</t>
  </si>
  <si>
    <t>Учебные дисциплины дополнительные</t>
  </si>
  <si>
    <t>УДД.01</t>
  </si>
  <si>
    <t>Курс</t>
  </si>
  <si>
    <t>Наименование циклов, разделов, дисциплин, профессиональных модулей, МДК, практик</t>
  </si>
  <si>
    <t>Виды учебной нагрузки</t>
  </si>
  <si>
    <t>28.09.20-03.10.20</t>
  </si>
  <si>
    <t>26.10.20-31.10.20</t>
  </si>
  <si>
    <t>30.11.20-05.12.20</t>
  </si>
  <si>
    <t>28.12.20-02.01.21</t>
  </si>
  <si>
    <t>29.03.21-03.04.21</t>
  </si>
  <si>
    <t>26.04.21-01.05.21</t>
  </si>
  <si>
    <t>31.05.21-05.06.21</t>
  </si>
  <si>
    <t>28.06.21-03.07.21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</si>
  <si>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</si>
  <si>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</si>
  <si>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</si>
  <si>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</si>
  <si>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О.00</t>
  </si>
  <si>
    <t>Общеобразовательный цикл</t>
  </si>
  <si>
    <t>обяз. уч.</t>
  </si>
  <si>
    <t>консультации</t>
  </si>
  <si>
    <t>Всего час. в неделю обязательной учебной нагрузки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</si>
  <si>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</si>
  <si>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</si>
  <si>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</si>
  <si>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</si>
  <si>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>26.09.22-01.10.22</t>
  </si>
  <si>
    <t>31.10.22-05.11.22</t>
  </si>
  <si>
    <t>28.11.22-03.12.22</t>
  </si>
  <si>
    <t>26.12.22-31.12.22</t>
  </si>
  <si>
    <t>27.03.23-01.04.23</t>
  </si>
  <si>
    <t>24.04.23-29.04.23</t>
  </si>
  <si>
    <t>29.05.23-03.06.23</t>
  </si>
  <si>
    <t>26.06.23-01.07.23</t>
  </si>
  <si>
    <t>2 курс</t>
  </si>
  <si>
    <t>ОГСЭ.00</t>
  </si>
  <si>
    <t>Общий гуманитарный и социально-экономический цикл</t>
  </si>
  <si>
    <t>сам. р. с.</t>
  </si>
  <si>
    <t>ОГСЭ.02</t>
  </si>
  <si>
    <t>ОГСЭ.03</t>
  </si>
  <si>
    <t>ОГСЭ.04</t>
  </si>
  <si>
    <t>ЕН00</t>
  </si>
  <si>
    <t>Математический и общий естественно-научный цикл</t>
  </si>
  <si>
    <t>ЕН.01</t>
  </si>
  <si>
    <t>ЕН.02</t>
  </si>
  <si>
    <t>ЕН.03</t>
  </si>
  <si>
    <t>ОП. 00</t>
  </si>
  <si>
    <t>Общепрофессиональный цикл</t>
  </si>
  <si>
    <t>ОП.04</t>
  </si>
  <si>
    <t>П.00</t>
  </si>
  <si>
    <t xml:space="preserve">Профессиональный цикл </t>
  </si>
  <si>
    <t>ПМ. 01</t>
  </si>
  <si>
    <t>УП. 01</t>
  </si>
  <si>
    <t>Учебная практика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</si>
  <si>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</si>
  <si>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</si>
  <si>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</si>
  <si>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ОГСЭ.01</t>
  </si>
  <si>
    <t>Основы философии</t>
  </si>
  <si>
    <t>Психология общения</t>
  </si>
  <si>
    <t>Иностранный язык в профессиональной деятельности</t>
  </si>
  <si>
    <t>ОГСЭ.05</t>
  </si>
  <si>
    <t>Физическая культура / Адаптационная физическая культура</t>
  </si>
  <si>
    <t>ОГСЭ.06</t>
  </si>
  <si>
    <t xml:space="preserve"> Русский язык и культура речи</t>
  </si>
  <si>
    <t>Элементы высшей математики</t>
  </si>
  <si>
    <t>Дискретная математика с элементами математической логики</t>
  </si>
  <si>
    <t>Теория вероятностей и математическая статистика</t>
  </si>
  <si>
    <t>ОП.01</t>
  </si>
  <si>
    <t>ОП.02</t>
  </si>
  <si>
    <t>ОП.03</t>
  </si>
  <si>
    <t>Основы алгоритмизации и программирования</t>
  </si>
  <si>
    <t>Основы проектирования баз данных</t>
  </si>
  <si>
    <t>Архитектура аппаратных средств</t>
  </si>
  <si>
    <t>Операционные системы и среды</t>
  </si>
  <si>
    <t>Информационные технологии</t>
  </si>
  <si>
    <t>ОП.09</t>
  </si>
  <si>
    <t>ОП.10</t>
  </si>
  <si>
    <t>Стандартизация, сертификация и техническое документоведение</t>
  </si>
  <si>
    <t>ОП.11</t>
  </si>
  <si>
    <t>25.09.23-30.09.23</t>
  </si>
  <si>
    <t>30.10.23-04.11.23</t>
  </si>
  <si>
    <t>27.11.23-02.12.23</t>
  </si>
  <si>
    <t>25.12.23-30.12.23</t>
  </si>
  <si>
    <t>25.03.24-30.03.24</t>
  </si>
  <si>
    <t>29.04.24-04.05.24</t>
  </si>
  <si>
    <t>27.05.24-01.06.24</t>
  </si>
  <si>
    <t>24.06.24-29.06.24</t>
  </si>
  <si>
    <t>сам.р.с.</t>
  </si>
  <si>
    <t>Производственная практика</t>
  </si>
  <si>
    <t>ПМ.02</t>
  </si>
  <si>
    <t>ПП.02</t>
  </si>
  <si>
    <t>МДК 01.01</t>
  </si>
  <si>
    <t>Компьютерные сети</t>
  </si>
  <si>
    <t>МДК 01.02</t>
  </si>
  <si>
    <t>МДК 02.02</t>
  </si>
  <si>
    <t>МДК 02.03</t>
  </si>
  <si>
    <t>УП.02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</si>
  <si>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</si>
  <si>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</si>
  <si>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</si>
  <si>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</si>
  <si>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</si>
  <si>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</si>
  <si>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МДК 02.01</t>
  </si>
  <si>
    <t>УП. 02</t>
  </si>
  <si>
    <t>УП.03</t>
  </si>
  <si>
    <t>ПП.03</t>
  </si>
  <si>
    <t>Производственная  практика</t>
  </si>
  <si>
    <t>ПМ.04</t>
  </si>
  <si>
    <t xml:space="preserve">Основы предпринимательства и трудоустройства на работу </t>
  </si>
  <si>
    <t>МДК 04.01</t>
  </si>
  <si>
    <t xml:space="preserve">Способы поиска работы, трудоустройства </t>
  </si>
  <si>
    <t>МДК 04.02</t>
  </si>
  <si>
    <t>Основы предпринимательства, открытие собственного дела</t>
  </si>
  <si>
    <t>УП.04</t>
  </si>
  <si>
    <t>ПДП</t>
  </si>
  <si>
    <t>Преддипломная практика</t>
  </si>
  <si>
    <t>2</t>
  </si>
  <si>
    <t>0</t>
  </si>
  <si>
    <t>36</t>
  </si>
  <si>
    <t>09.02.07 Информационные системы и программирование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</si>
  <si>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Программист</t>
    </r>
  </si>
  <si>
    <t>Численные методы</t>
  </si>
  <si>
    <t>Эконмика отрасли</t>
  </si>
  <si>
    <t>Разработка модулей программного обеспечения для компьютерных систем</t>
  </si>
  <si>
    <t>Разработка программных модулей</t>
  </si>
  <si>
    <t>Поддержка и тестирование программных модулей</t>
  </si>
  <si>
    <t>Осуществление интеграции программных модулей</t>
  </si>
  <si>
    <t>Инструментальные средства разработки программных модулей</t>
  </si>
  <si>
    <t>Математическое моделирование</t>
  </si>
  <si>
    <t>Технология разработки программных модулей</t>
  </si>
  <si>
    <t>Сопровождение и обслуживание программных модулей</t>
  </si>
  <si>
    <t>Внедрение и поддержка программных модулей</t>
  </si>
  <si>
    <t>Обеспечение качества функционирования компьютерных систем</t>
  </si>
  <si>
    <t>ПМ.12</t>
  </si>
  <si>
    <t>МДК 12.01</t>
  </si>
  <si>
    <t>МДК 12.02</t>
  </si>
  <si>
    <r>
      <t>Приказом от _</t>
    </r>
    <r>
      <rPr>
        <u/>
        <sz val="8"/>
        <rFont val="Arial Cyr"/>
        <charset val="204"/>
      </rPr>
      <t>01.09.2021_</t>
    </r>
    <r>
      <rPr>
        <sz val="8"/>
        <rFont val="Arial Cyr"/>
        <charset val="204"/>
      </rPr>
      <t>________</t>
    </r>
  </si>
  <si>
    <r>
      <t xml:space="preserve">№ </t>
    </r>
    <r>
      <rPr>
        <u/>
        <sz val="10"/>
        <rFont val="Arial Cyr"/>
        <charset val="204"/>
      </rPr>
      <t xml:space="preserve">    № 59-од     </t>
    </r>
  </si>
  <si>
    <t>Годовой календарный график учебной группы № ПР-130/б по специальности 09.02.07 Информационные системы и программирование, Квалификация - Программист (программа базовой подготовки) 
на 2021-2022 учебный год (с 01 сентября 2021 года по 31 августа 2022 года)</t>
  </si>
  <si>
    <t>Годовой календарный график учебной группы № ПР-230/б по специальности 09.02.07 Информационные системы и программирование, Квалификация - Программист (программа базовой подготовки) 
на 2022-2023 учебный год (с 01 сентября 2022 года по 31 августа 2023 года)</t>
  </si>
  <si>
    <t>Годовой календарный график учебной группы № ПР-330/б по специальности 09.02.07 Информационные системы и программирование, Квалификация - Программист (программа базовой подготовки) 
на 2023-2024 учебный год (с 01 сентября 2023 года по 31 августа 2024 года)</t>
  </si>
  <si>
    <t>Годовой календарный график учебной группы № ПР-430/б по специальности 09.02.07 Информационные системы и программирование, Квалификация - Программист (программа базовой подготовки) 
на 2024-2025 учебный год (с 01 сентября 2024 года по 30 июня 2025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</si>
</sst>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u/>
      <sz val="8"/>
      <name val="Arial Cyr"/>
      <charset val="204"/>
    </font>
    <font>
      <i/>
      <sz val="10"/>
      <name val="Times New Roman"/>
      <family val="1"/>
      <charset val="204"/>
    </font>
    <font>
      <u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Times New Roman"/>
      <family val="1"/>
      <charset val="204"/>
    </font>
    <font>
      <u/>
      <sz val="10"/>
      <color theme="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7">
    <xf numFmtId="0" fontId="0" fillId="0" borderId="0" xfId="0"/>
    <xf numFmtId="0" fontId="5" fillId="2" borderId="4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left" vertical="center" wrapText="1"/>
    </xf>
    <xf numFmtId="0" fontId="8" fillId="0" borderId="0" xfId="2"/>
    <xf numFmtId="0" fontId="9" fillId="0" borderId="0" xfId="2" applyFont="1"/>
    <xf numFmtId="0" fontId="10" fillId="0" borderId="0" xfId="2" applyFont="1" applyAlignment="1">
      <alignment horizontal="right"/>
    </xf>
    <xf numFmtId="0" fontId="11" fillId="0" borderId="0" xfId="2" applyFont="1"/>
    <xf numFmtId="0" fontId="13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0" fontId="5" fillId="0" borderId="5" xfId="0" applyFont="1" applyBorder="1" applyAlignment="1">
      <alignment horizontal="center" vertical="center" wrapText="1" shrinkToFit="1"/>
    </xf>
    <xf numFmtId="49" fontId="5" fillId="0" borderId="6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 shrinkToFit="1"/>
    </xf>
    <xf numFmtId="49" fontId="5" fillId="0" borderId="8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2" xfId="2" applyBorder="1"/>
    <xf numFmtId="0" fontId="24" fillId="0" borderId="14" xfId="3" applyFont="1" applyBorder="1" applyAlignment="1">
      <alignment horizontal="center" vertical="center" textRotation="90"/>
    </xf>
    <xf numFmtId="0" fontId="7" fillId="0" borderId="19" xfId="2" applyFont="1" applyBorder="1" applyAlignment="1">
      <alignment horizontal="center" vertical="center" textRotation="90"/>
    </xf>
    <xf numFmtId="0" fontId="7" fillId="0" borderId="19" xfId="2" applyFont="1" applyBorder="1" applyAlignment="1">
      <alignment horizontal="center" vertical="center" textRotation="90" wrapText="1"/>
    </xf>
    <xf numFmtId="1" fontId="7" fillId="0" borderId="19" xfId="2" applyNumberFormat="1" applyFont="1" applyBorder="1" applyAlignment="1">
      <alignment horizontal="center" vertical="center" textRotation="90" wrapText="1"/>
    </xf>
    <xf numFmtId="0" fontId="7" fillId="2" borderId="19" xfId="2" applyFont="1" applyFill="1" applyBorder="1" applyAlignment="1">
      <alignment horizontal="center" vertical="center" textRotation="90" wrapText="1"/>
    </xf>
    <xf numFmtId="0" fontId="8" fillId="0" borderId="0" xfId="2" applyAlignment="1">
      <alignment vertical="center"/>
    </xf>
    <xf numFmtId="0" fontId="26" fillId="0" borderId="14" xfId="2" applyFont="1" applyBorder="1" applyAlignment="1">
      <alignment horizontal="center" vertical="center" textRotation="90"/>
    </xf>
    <xf numFmtId="0" fontId="26" fillId="0" borderId="19" xfId="2" applyFont="1" applyBorder="1" applyAlignment="1">
      <alignment horizontal="center" vertical="center" textRotation="90"/>
    </xf>
    <xf numFmtId="0" fontId="7" fillId="2" borderId="19" xfId="2" applyFont="1" applyFill="1" applyBorder="1" applyAlignment="1">
      <alignment horizontal="center" vertical="center" textRotation="90"/>
    </xf>
    <xf numFmtId="0" fontId="7" fillId="5" borderId="19" xfId="2" applyFont="1" applyFill="1" applyBorder="1" applyAlignment="1">
      <alignment horizontal="center" vertical="center"/>
    </xf>
    <xf numFmtId="0" fontId="27" fillId="4" borderId="19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center" vertical="center"/>
    </xf>
    <xf numFmtId="0" fontId="27" fillId="5" borderId="19" xfId="2" applyFont="1" applyFill="1" applyBorder="1" applyAlignment="1">
      <alignment horizontal="center" vertical="center"/>
    </xf>
    <xf numFmtId="0" fontId="7" fillId="4" borderId="19" xfId="2" applyFont="1" applyFill="1" applyBorder="1" applyAlignment="1">
      <alignment horizontal="left" vertical="top" wrapText="1"/>
    </xf>
    <xf numFmtId="0" fontId="7" fillId="4" borderId="19" xfId="2" applyFont="1" applyFill="1" applyBorder="1" applyAlignment="1">
      <alignment horizontal="center" vertical="center"/>
    </xf>
    <xf numFmtId="0" fontId="7" fillId="0" borderId="19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left" vertical="top" wrapText="1"/>
    </xf>
    <xf numFmtId="0" fontId="7" fillId="0" borderId="19" xfId="2" applyFont="1" applyBorder="1" applyAlignment="1">
      <alignment horizontal="center" vertical="center"/>
    </xf>
    <xf numFmtId="0" fontId="27" fillId="3" borderId="19" xfId="2" applyFont="1" applyFill="1" applyBorder="1" applyAlignment="1">
      <alignment horizontal="center" vertical="center"/>
    </xf>
    <xf numFmtId="0" fontId="27" fillId="3" borderId="19" xfId="2" applyFont="1" applyFill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/>
    </xf>
    <xf numFmtId="0" fontId="5" fillId="0" borderId="19" xfId="2" applyFont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left" vertical="top" wrapText="1"/>
    </xf>
    <xf numFmtId="0" fontId="8" fillId="2" borderId="0" xfId="2" applyFill="1"/>
    <xf numFmtId="0" fontId="27" fillId="3" borderId="11" xfId="2" applyFont="1" applyFill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22" fillId="3" borderId="19" xfId="3" applyFont="1" applyFill="1" applyBorder="1" applyAlignment="1">
      <alignment horizontal="center" vertical="center"/>
    </xf>
    <xf numFmtId="0" fontId="22" fillId="5" borderId="19" xfId="2" applyFont="1" applyFill="1" applyBorder="1" applyAlignment="1">
      <alignment horizontal="center" vertical="center"/>
    </xf>
    <xf numFmtId="0" fontId="22" fillId="0" borderId="19" xfId="2" applyFont="1" applyBorder="1" applyAlignment="1">
      <alignment horizontal="center" vertical="center" wrapText="1"/>
    </xf>
    <xf numFmtId="0" fontId="16" fillId="0" borderId="0" xfId="2" applyFont="1"/>
    <xf numFmtId="0" fontId="8" fillId="0" borderId="23" xfId="2" applyBorder="1"/>
    <xf numFmtId="0" fontId="28" fillId="0" borderId="0" xfId="2" applyFont="1"/>
    <xf numFmtId="0" fontId="29" fillId="0" borderId="0" xfId="2" applyFont="1"/>
    <xf numFmtId="0" fontId="30" fillId="0" borderId="23" xfId="4" applyFont="1" applyFill="1" applyBorder="1" applyAlignment="1" applyProtection="1"/>
    <xf numFmtId="0" fontId="26" fillId="0" borderId="13" xfId="2" applyFont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7" fillId="6" borderId="19" xfId="2" applyFont="1" applyFill="1" applyBorder="1" applyAlignment="1">
      <alignment horizontal="center" vertical="center" wrapText="1"/>
    </xf>
    <xf numFmtId="0" fontId="7" fillId="6" borderId="19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 vertical="center"/>
    </xf>
    <xf numFmtId="0" fontId="7" fillId="4" borderId="19" xfId="2" applyFont="1" applyFill="1" applyBorder="1" applyAlignment="1">
      <alignment horizontal="center" vertical="center" wrapText="1"/>
    </xf>
    <xf numFmtId="0" fontId="31" fillId="0" borderId="0" xfId="5" applyFont="1" applyAlignment="1">
      <alignment horizontal="left" vertical="center"/>
    </xf>
    <xf numFmtId="0" fontId="1" fillId="0" borderId="0" xfId="5"/>
    <xf numFmtId="0" fontId="24" fillId="0" borderId="14" xfId="2" applyFont="1" applyBorder="1" applyAlignment="1">
      <alignment horizontal="center" vertical="center" textRotation="90"/>
    </xf>
    <xf numFmtId="0" fontId="24" fillId="0" borderId="11" xfId="2" applyFont="1" applyBorder="1" applyAlignment="1">
      <alignment vertical="center" textRotation="90"/>
    </xf>
    <xf numFmtId="0" fontId="27" fillId="3" borderId="19" xfId="5" applyFont="1" applyFill="1" applyBorder="1" applyAlignment="1">
      <alignment horizontal="left" vertical="center" wrapText="1"/>
    </xf>
    <xf numFmtId="0" fontId="7" fillId="3" borderId="19" xfId="5" applyFont="1" applyFill="1" applyBorder="1" applyAlignment="1">
      <alignment horizontal="center" vertical="center"/>
    </xf>
    <xf numFmtId="0" fontId="33" fillId="5" borderId="19" xfId="5" applyFont="1" applyFill="1" applyBorder="1" applyAlignment="1">
      <alignment horizontal="center" vertical="center"/>
    </xf>
    <xf numFmtId="0" fontId="27" fillId="3" borderId="19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center" vertical="center"/>
    </xf>
    <xf numFmtId="0" fontId="27" fillId="0" borderId="19" xfId="5" applyFont="1" applyBorder="1" applyAlignment="1">
      <alignment horizontal="left" vertical="center" wrapText="1"/>
    </xf>
    <xf numFmtId="0" fontId="7" fillId="0" borderId="19" xfId="5" applyFont="1" applyBorder="1" applyAlignment="1">
      <alignment horizontal="center" vertical="center"/>
    </xf>
    <xf numFmtId="0" fontId="7" fillId="7" borderId="19" xfId="5" applyFont="1" applyFill="1" applyBorder="1" applyAlignment="1">
      <alignment horizontal="center" vertical="center"/>
    </xf>
    <xf numFmtId="0" fontId="7" fillId="8" borderId="19" xfId="5" applyFont="1" applyFill="1" applyBorder="1" applyAlignment="1">
      <alignment horizontal="center" vertical="center"/>
    </xf>
    <xf numFmtId="0" fontId="5" fillId="0" borderId="19" xfId="5" applyFont="1" applyBorder="1" applyAlignment="1">
      <alignment horizontal="center" vertical="center"/>
    </xf>
    <xf numFmtId="0" fontId="7" fillId="7" borderId="19" xfId="5" applyFont="1" applyFill="1" applyBorder="1" applyAlignment="1">
      <alignment horizontal="center" vertical="center" wrapText="1"/>
    </xf>
    <xf numFmtId="0" fontId="27" fillId="3" borderId="14" xfId="5" applyFont="1" applyFill="1" applyBorder="1" applyAlignment="1">
      <alignment horizontal="left" vertical="center" wrapText="1"/>
    </xf>
    <xf numFmtId="0" fontId="33" fillId="2" borderId="19" xfId="5" applyFont="1" applyFill="1" applyBorder="1" applyAlignment="1">
      <alignment horizontal="center" vertical="center"/>
    </xf>
    <xf numFmtId="0" fontId="33" fillId="7" borderId="19" xfId="5" applyFont="1" applyFill="1" applyBorder="1" applyAlignment="1">
      <alignment horizontal="center" vertical="center"/>
    </xf>
    <xf numFmtId="0" fontId="27" fillId="10" borderId="19" xfId="5" applyFont="1" applyFill="1" applyBorder="1" applyAlignment="1">
      <alignment horizontal="left" vertical="center" wrapText="1"/>
    </xf>
    <xf numFmtId="0" fontId="7" fillId="10" borderId="19" xfId="5" applyFont="1" applyFill="1" applyBorder="1" applyAlignment="1">
      <alignment horizontal="center" vertical="center"/>
    </xf>
    <xf numFmtId="0" fontId="27" fillId="2" borderId="19" xfId="5" applyFont="1" applyFill="1" applyBorder="1" applyAlignment="1">
      <alignment horizontal="left" vertical="center" wrapText="1"/>
    </xf>
    <xf numFmtId="0" fontId="1" fillId="2" borderId="0" xfId="5" applyFill="1"/>
    <xf numFmtId="0" fontId="33" fillId="2" borderId="14" xfId="5" applyFont="1" applyFill="1" applyBorder="1" applyAlignment="1">
      <alignment horizontal="left" vertical="center" wrapText="1"/>
    </xf>
    <xf numFmtId="0" fontId="33" fillId="2" borderId="13" xfId="5" applyFont="1" applyFill="1" applyBorder="1" applyAlignment="1">
      <alignment horizontal="left" vertical="center" wrapText="1"/>
    </xf>
    <xf numFmtId="0" fontId="32" fillId="3" borderId="19" xfId="5" applyFont="1" applyFill="1" applyBorder="1" applyAlignment="1">
      <alignment horizontal="center" vertical="center"/>
    </xf>
    <xf numFmtId="0" fontId="36" fillId="0" borderId="19" xfId="5" applyFont="1" applyBorder="1" applyAlignment="1">
      <alignment horizontal="center" vertical="center"/>
    </xf>
    <xf numFmtId="0" fontId="5" fillId="3" borderId="19" xfId="5" applyFont="1" applyFill="1" applyBorder="1" applyAlignment="1">
      <alignment horizontal="center" vertical="center"/>
    </xf>
    <xf numFmtId="0" fontId="22" fillId="3" borderId="19" xfId="5" applyFont="1" applyFill="1" applyBorder="1" applyAlignment="1">
      <alignment horizontal="center" vertical="center"/>
    </xf>
    <xf numFmtId="0" fontId="36" fillId="3" borderId="19" xfId="5" applyFont="1" applyFill="1" applyBorder="1" applyAlignment="1">
      <alignment horizontal="center" vertical="center"/>
    </xf>
    <xf numFmtId="0" fontId="36" fillId="2" borderId="19" xfId="5" applyFont="1" applyFill="1" applyBorder="1" applyAlignment="1">
      <alignment horizontal="center" vertical="center"/>
    </xf>
    <xf numFmtId="0" fontId="37" fillId="0" borderId="0" xfId="5" applyFont="1"/>
    <xf numFmtId="0" fontId="5" fillId="0" borderId="4" xfId="0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left" vertical="center" wrapText="1"/>
    </xf>
    <xf numFmtId="0" fontId="27" fillId="5" borderId="17" xfId="5" applyFont="1" applyFill="1" applyBorder="1" applyAlignment="1">
      <alignment horizontal="left" vertical="center" wrapText="1"/>
    </xf>
    <xf numFmtId="0" fontId="7" fillId="5" borderId="17" xfId="5" applyFont="1" applyFill="1" applyBorder="1" applyAlignment="1">
      <alignment horizontal="center" vertical="center"/>
    </xf>
    <xf numFmtId="0" fontId="33" fillId="5" borderId="17" xfId="5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 shrinkToFit="1"/>
    </xf>
    <xf numFmtId="49" fontId="5" fillId="0" borderId="14" xfId="0" applyNumberFormat="1" applyFont="1" applyBorder="1" applyAlignment="1">
      <alignment horizontal="left" vertical="center" wrapText="1"/>
    </xf>
    <xf numFmtId="0" fontId="27" fillId="0" borderId="14" xfId="5" applyFont="1" applyBorder="1" applyAlignment="1">
      <alignment horizontal="left" vertical="center" wrapText="1"/>
    </xf>
    <xf numFmtId="0" fontId="7" fillId="0" borderId="14" xfId="5" applyFont="1" applyBorder="1" applyAlignment="1">
      <alignment horizontal="center" vertical="center"/>
    </xf>
    <xf numFmtId="0" fontId="7" fillId="7" borderId="14" xfId="5" applyFont="1" applyFill="1" applyBorder="1" applyAlignment="1">
      <alignment horizontal="center" vertical="center"/>
    </xf>
    <xf numFmtId="0" fontId="33" fillId="5" borderId="14" xfId="5" applyFont="1" applyFill="1" applyBorder="1" applyAlignment="1">
      <alignment horizontal="center" vertical="center"/>
    </xf>
    <xf numFmtId="0" fontId="7" fillId="8" borderId="14" xfId="5" applyFont="1" applyFill="1" applyBorder="1" applyAlignment="1">
      <alignment horizontal="center" vertical="center"/>
    </xf>
    <xf numFmtId="0" fontId="5" fillId="0" borderId="14" xfId="5" applyFont="1" applyBorder="1" applyAlignment="1">
      <alignment horizontal="center" vertical="center"/>
    </xf>
    <xf numFmtId="0" fontId="7" fillId="2" borderId="14" xfId="5" applyFont="1" applyFill="1" applyBorder="1" applyAlignment="1">
      <alignment horizontal="center" vertical="center"/>
    </xf>
    <xf numFmtId="0" fontId="7" fillId="3" borderId="14" xfId="5" applyFont="1" applyFill="1" applyBorder="1" applyAlignment="1">
      <alignment horizontal="center" vertical="center"/>
    </xf>
    <xf numFmtId="0" fontId="7" fillId="0" borderId="14" xfId="5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3" fillId="7" borderId="14" xfId="5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 shrinkToFit="1"/>
    </xf>
    <xf numFmtId="49" fontId="5" fillId="2" borderId="14" xfId="0" applyNumberFormat="1" applyFont="1" applyFill="1" applyBorder="1" applyAlignment="1">
      <alignment horizontal="left" vertical="center" wrapText="1"/>
    </xf>
    <xf numFmtId="0" fontId="5" fillId="11" borderId="14" xfId="1" applyFont="1" applyFill="1" applyBorder="1" applyAlignment="1" applyProtection="1">
      <alignment horizontal="left" vertical="center" wrapText="1"/>
      <protection locked="0"/>
    </xf>
    <xf numFmtId="0" fontId="7" fillId="11" borderId="14" xfId="1" applyFont="1" applyFill="1" applyBorder="1" applyAlignment="1" applyProtection="1">
      <alignment horizontal="left" vertical="center" wrapText="1"/>
      <protection locked="0"/>
    </xf>
    <xf numFmtId="0" fontId="7" fillId="2" borderId="14" xfId="5" applyFont="1" applyFill="1" applyBorder="1" applyAlignment="1">
      <alignment horizontal="center" vertical="center" wrapText="1"/>
    </xf>
    <xf numFmtId="0" fontId="32" fillId="3" borderId="14" xfId="5" applyFont="1" applyFill="1" applyBorder="1" applyAlignment="1">
      <alignment horizontal="center" vertical="center"/>
    </xf>
    <xf numFmtId="0" fontId="5" fillId="3" borderId="14" xfId="5" applyFont="1" applyFill="1" applyBorder="1" applyAlignment="1">
      <alignment horizontal="center" vertical="center"/>
    </xf>
    <xf numFmtId="0" fontId="22" fillId="3" borderId="14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7" fillId="12" borderId="19" xfId="5" applyFont="1" applyFill="1" applyBorder="1" applyAlignment="1">
      <alignment horizontal="center" vertical="center"/>
    </xf>
    <xf numFmtId="0" fontId="5" fillId="7" borderId="19" xfId="5" applyFont="1" applyFill="1" applyBorder="1" applyAlignment="1">
      <alignment horizontal="center" vertical="center"/>
    </xf>
    <xf numFmtId="0" fontId="7" fillId="12" borderId="19" xfId="5" applyFont="1" applyFill="1" applyBorder="1" applyAlignment="1">
      <alignment horizontal="center" vertical="center" wrapText="1"/>
    </xf>
    <xf numFmtId="0" fontId="5" fillId="2" borderId="19" xfId="5" applyFont="1" applyFill="1" applyBorder="1" applyAlignment="1">
      <alignment horizontal="center" vertical="center"/>
    </xf>
    <xf numFmtId="0" fontId="33" fillId="0" borderId="13" xfId="5" applyFont="1" applyBorder="1" applyAlignment="1">
      <alignment vertical="center" wrapText="1"/>
    </xf>
    <xf numFmtId="0" fontId="32" fillId="10" borderId="13" xfId="5" applyFont="1" applyFill="1" applyBorder="1" applyAlignment="1">
      <alignment horizontal="left" vertical="center" wrapText="1"/>
    </xf>
    <xf numFmtId="0" fontId="31" fillId="0" borderId="0" xfId="5" applyFont="1" applyAlignment="1">
      <alignment horizontal="right" vertical="center"/>
    </xf>
    <xf numFmtId="0" fontId="7" fillId="0" borderId="1" xfId="1" applyFont="1" applyBorder="1" applyAlignment="1" applyProtection="1">
      <alignment horizontal="left" vertical="center" wrapText="1"/>
      <protection locked="0"/>
    </xf>
    <xf numFmtId="0" fontId="32" fillId="10" borderId="14" xfId="5" applyFont="1" applyFill="1" applyBorder="1" applyAlignment="1">
      <alignment vertical="center" wrapText="1"/>
    </xf>
    <xf numFmtId="49" fontId="15" fillId="10" borderId="14" xfId="0" applyNumberFormat="1" applyFont="1" applyFill="1" applyBorder="1" applyAlignment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  <protection locked="0"/>
    </xf>
    <xf numFmtId="49" fontId="15" fillId="10" borderId="24" xfId="0" applyNumberFormat="1" applyFont="1" applyFill="1" applyBorder="1" applyAlignment="1">
      <alignment horizontal="left" vertical="center" wrapText="1"/>
    </xf>
    <xf numFmtId="0" fontId="32" fillId="3" borderId="14" xfId="5" applyFont="1" applyFill="1" applyBorder="1" applyAlignment="1">
      <alignment horizontal="left" vertical="center" wrapText="1"/>
    </xf>
    <xf numFmtId="0" fontId="32" fillId="3" borderId="13" xfId="5" applyFont="1" applyFill="1" applyBorder="1" applyAlignment="1">
      <alignment horizontal="left" vertical="center" wrapText="1"/>
    </xf>
    <xf numFmtId="0" fontId="26" fillId="0" borderId="0" xfId="2" applyFont="1" applyAlignment="1">
      <alignment horizontal="center" vertical="center" textRotation="90"/>
    </xf>
    <xf numFmtId="0" fontId="34" fillId="0" borderId="4" xfId="0" applyFont="1" applyBorder="1" applyAlignment="1">
      <alignment horizontal="center" vertical="center" wrapText="1" shrinkToFit="1"/>
    </xf>
    <xf numFmtId="0" fontId="7" fillId="8" borderId="19" xfId="2" applyFont="1" applyFill="1" applyBorder="1" applyAlignment="1">
      <alignment horizontal="center" vertical="center" textRotation="90"/>
    </xf>
    <xf numFmtId="0" fontId="5" fillId="8" borderId="19" xfId="5" applyFont="1" applyFill="1" applyBorder="1" applyAlignment="1">
      <alignment horizontal="center" vertical="center"/>
    </xf>
    <xf numFmtId="0" fontId="33" fillId="3" borderId="13" xfId="5" applyFont="1" applyFill="1" applyBorder="1" applyAlignment="1">
      <alignment horizontal="center" vertical="center" wrapText="1"/>
    </xf>
    <xf numFmtId="0" fontId="26" fillId="0" borderId="20" xfId="2" applyFont="1" applyBorder="1" applyAlignment="1">
      <alignment horizontal="center" vertical="center" textRotation="90"/>
    </xf>
    <xf numFmtId="0" fontId="7" fillId="0" borderId="14" xfId="2" applyFont="1" applyBorder="1" applyAlignment="1">
      <alignment horizontal="center" vertical="center" textRotation="90"/>
    </xf>
    <xf numFmtId="0" fontId="33" fillId="3" borderId="14" xfId="5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left" vertical="center" wrapText="1"/>
    </xf>
    <xf numFmtId="0" fontId="33" fillId="2" borderId="14" xfId="5" applyFont="1" applyFill="1" applyBorder="1" applyAlignment="1">
      <alignment horizontal="center" vertical="center"/>
    </xf>
    <xf numFmtId="0" fontId="32" fillId="3" borderId="14" xfId="5" applyFont="1" applyFill="1" applyBorder="1" applyAlignment="1">
      <alignment horizontal="center" vertical="center" wrapText="1"/>
    </xf>
    <xf numFmtId="0" fontId="7" fillId="13" borderId="19" xfId="3" applyFont="1" applyFill="1" applyBorder="1" applyAlignment="1">
      <alignment horizontal="center" vertical="center"/>
    </xf>
    <xf numFmtId="0" fontId="7" fillId="12" borderId="19" xfId="3" applyFont="1" applyFill="1" applyBorder="1" applyAlignment="1">
      <alignment horizontal="center" vertical="center"/>
    </xf>
    <xf numFmtId="0" fontId="27" fillId="12" borderId="19" xfId="3" applyFont="1" applyFill="1" applyBorder="1" applyAlignment="1">
      <alignment horizontal="center" vertical="center"/>
    </xf>
    <xf numFmtId="0" fontId="7" fillId="14" borderId="19" xfId="3" applyFont="1" applyFill="1" applyBorder="1" applyAlignment="1">
      <alignment horizontal="center" vertical="center"/>
    </xf>
    <xf numFmtId="0" fontId="7" fillId="14" borderId="19" xfId="3" applyFont="1" applyFill="1" applyBorder="1" applyAlignment="1">
      <alignment horizontal="center" vertical="center" wrapText="1"/>
    </xf>
    <xf numFmtId="49" fontId="35" fillId="10" borderId="24" xfId="0" applyNumberFormat="1" applyFont="1" applyFill="1" applyBorder="1" applyAlignment="1">
      <alignment horizontal="left" vertical="center" wrapText="1"/>
    </xf>
    <xf numFmtId="0" fontId="35" fillId="10" borderId="25" xfId="0" applyFont="1" applyFill="1" applyBorder="1" applyAlignment="1">
      <alignment horizontal="center" vertical="center" wrapText="1" shrinkToFit="1"/>
    </xf>
    <xf numFmtId="0" fontId="34" fillId="0" borderId="2" xfId="0" applyFont="1" applyBorder="1" applyAlignment="1">
      <alignment horizontal="center" vertical="center" wrapText="1" shrinkToFit="1"/>
    </xf>
    <xf numFmtId="0" fontId="33" fillId="11" borderId="3" xfId="1" applyFont="1" applyFill="1" applyBorder="1" applyAlignment="1" applyProtection="1">
      <alignment horizontal="left" vertical="center" wrapText="1"/>
      <protection locked="0"/>
    </xf>
    <xf numFmtId="0" fontId="33" fillId="2" borderId="14" xfId="5" applyFont="1" applyFill="1" applyBorder="1" applyAlignment="1">
      <alignment horizontal="center" vertical="center" wrapText="1"/>
    </xf>
    <xf numFmtId="0" fontId="33" fillId="2" borderId="13" xfId="5" applyFont="1" applyFill="1" applyBorder="1" applyAlignment="1">
      <alignment horizontal="center" vertical="center" wrapText="1"/>
    </xf>
    <xf numFmtId="0" fontId="27" fillId="2" borderId="14" xfId="5" applyFont="1" applyFill="1" applyBorder="1" applyAlignment="1">
      <alignment horizontal="left" vertical="center" wrapText="1"/>
    </xf>
    <xf numFmtId="49" fontId="35" fillId="10" borderId="24" xfId="0" applyNumberFormat="1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 shrinkToFit="1"/>
    </xf>
    <xf numFmtId="49" fontId="34" fillId="0" borderId="6" xfId="0" applyNumberFormat="1" applyFont="1" applyBorder="1" applyAlignment="1">
      <alignment horizontal="left" vertical="center" wrapText="1"/>
    </xf>
    <xf numFmtId="0" fontId="33" fillId="0" borderId="26" xfId="1" applyFont="1" applyBorder="1" applyAlignment="1" applyProtection="1">
      <alignment horizontal="left" vertical="center" wrapText="1"/>
      <protection locked="0"/>
    </xf>
    <xf numFmtId="0" fontId="33" fillId="0" borderId="27" xfId="1" applyFont="1" applyBorder="1" applyAlignment="1" applyProtection="1">
      <alignment horizontal="left" vertical="center" wrapText="1"/>
      <protection locked="0"/>
    </xf>
    <xf numFmtId="49" fontId="34" fillId="0" borderId="28" xfId="0" applyNumberFormat="1" applyFont="1" applyBorder="1" applyAlignment="1">
      <alignment horizontal="left" vertical="center" wrapText="1"/>
    </xf>
    <xf numFmtId="1" fontId="34" fillId="10" borderId="24" xfId="0" applyNumberFormat="1" applyFont="1" applyFill="1" applyBorder="1" applyAlignment="1">
      <alignment horizontal="center" vertical="center"/>
    </xf>
    <xf numFmtId="49" fontId="34" fillId="2" borderId="29" xfId="0" applyNumberFormat="1" applyFont="1" applyFill="1" applyBorder="1" applyAlignment="1">
      <alignment horizontal="left" vertical="center" wrapText="1"/>
    </xf>
    <xf numFmtId="49" fontId="34" fillId="2" borderId="1" xfId="0" applyNumberFormat="1" applyFont="1" applyFill="1" applyBorder="1" applyAlignment="1">
      <alignment horizontal="left" vertical="center" wrapText="1"/>
    </xf>
    <xf numFmtId="0" fontId="34" fillId="0" borderId="5" xfId="0" applyFont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 wrapText="1" shrinkToFit="1"/>
    </xf>
    <xf numFmtId="49" fontId="35" fillId="2" borderId="1" xfId="0" applyNumberFormat="1" applyFont="1" applyFill="1" applyBorder="1" applyAlignment="1">
      <alignment horizontal="left" vertical="center" wrapText="1"/>
    </xf>
    <xf numFmtId="49" fontId="7" fillId="3" borderId="19" xfId="5" applyNumberFormat="1" applyFont="1" applyFill="1" applyBorder="1" applyAlignment="1">
      <alignment horizontal="center" vertical="center"/>
    </xf>
    <xf numFmtId="49" fontId="34" fillId="10" borderId="24" xfId="0" applyNumberFormat="1" applyFont="1" applyFill="1" applyBorder="1" applyAlignment="1">
      <alignment horizontal="center" vertical="center" wrapText="1"/>
    </xf>
    <xf numFmtId="0" fontId="34" fillId="10" borderId="25" xfId="0" applyFont="1" applyFill="1" applyBorder="1" applyAlignment="1">
      <alignment horizontal="center" vertical="center" wrapText="1" shrinkToFit="1"/>
    </xf>
    <xf numFmtId="1" fontId="7" fillId="3" borderId="19" xfId="5" applyNumberFormat="1" applyFont="1" applyFill="1" applyBorder="1" applyAlignment="1">
      <alignment horizontal="center" vertical="center"/>
    </xf>
    <xf numFmtId="49" fontId="22" fillId="3" borderId="19" xfId="5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9" fillId="0" borderId="0" xfId="2" applyFont="1"/>
    <xf numFmtId="0" fontId="15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8" fillId="0" borderId="0" xfId="2" applyAlignment="1">
      <alignment horizontal="right"/>
    </xf>
    <xf numFmtId="0" fontId="21" fillId="0" borderId="9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2" fillId="0" borderId="13" xfId="2" applyFont="1" applyBorder="1" applyAlignment="1">
      <alignment horizontal="center" vertical="center" textRotation="90" wrapText="1"/>
    </xf>
    <xf numFmtId="0" fontId="22" fillId="0" borderId="16" xfId="2" applyFont="1" applyBorder="1" applyAlignment="1">
      <alignment horizontal="center" vertical="center" textRotation="90" wrapText="1"/>
    </xf>
    <xf numFmtId="0" fontId="22" fillId="0" borderId="18" xfId="2" applyFont="1" applyBorder="1" applyAlignment="1">
      <alignment horizontal="center" vertical="center" textRotation="90" wrapText="1"/>
    </xf>
    <xf numFmtId="0" fontId="23" fillId="0" borderId="9" xfId="3" applyFont="1" applyBorder="1" applyAlignment="1">
      <alignment horizontal="center" vertical="center"/>
    </xf>
    <xf numFmtId="0" fontId="23" fillId="0" borderId="10" xfId="3" applyFont="1" applyBorder="1" applyAlignment="1">
      <alignment horizontal="center" vertical="center"/>
    </xf>
    <xf numFmtId="0" fontId="23" fillId="0" borderId="11" xfId="3" applyFont="1" applyBorder="1" applyAlignment="1">
      <alignment horizontal="center" vertical="center"/>
    </xf>
    <xf numFmtId="0" fontId="25" fillId="0" borderId="15" xfId="4" applyBorder="1" applyAlignment="1" applyProtection="1">
      <alignment horizontal="center" vertical="center" textRotation="90"/>
    </xf>
    <xf numFmtId="0" fontId="25" fillId="0" borderId="17" xfId="4" applyBorder="1" applyAlignment="1" applyProtection="1">
      <alignment horizontal="center" vertical="center" textRotation="90"/>
    </xf>
    <xf numFmtId="0" fontId="25" fillId="0" borderId="19" xfId="4" applyBorder="1" applyAlignment="1" applyProtection="1">
      <alignment horizontal="center" vertical="center" textRotation="90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2" fillId="5" borderId="20" xfId="2" applyFont="1" applyFill="1" applyBorder="1" applyAlignment="1">
      <alignment horizontal="left" vertical="top" wrapText="1"/>
    </xf>
    <xf numFmtId="0" fontId="22" fillId="5" borderId="12" xfId="2" applyFont="1" applyFill="1" applyBorder="1" applyAlignment="1">
      <alignment horizontal="left" vertical="top" wrapText="1"/>
    </xf>
    <xf numFmtId="0" fontId="22" fillId="5" borderId="15" xfId="2" applyFont="1" applyFill="1" applyBorder="1" applyAlignment="1">
      <alignment horizontal="left" vertical="top" wrapText="1"/>
    </xf>
    <xf numFmtId="0" fontId="22" fillId="5" borderId="21" xfId="2" applyFont="1" applyFill="1" applyBorder="1" applyAlignment="1">
      <alignment horizontal="left" vertical="top" wrapText="1"/>
    </xf>
    <xf numFmtId="0" fontId="22" fillId="5" borderId="22" xfId="2" applyFont="1" applyFill="1" applyBorder="1" applyAlignment="1">
      <alignment horizontal="left" vertical="top" wrapText="1"/>
    </xf>
    <xf numFmtId="0" fontId="22" fillId="5" borderId="19" xfId="2" applyFont="1" applyFill="1" applyBorder="1" applyAlignment="1">
      <alignment horizontal="left" vertical="top" wrapText="1"/>
    </xf>
    <xf numFmtId="0" fontId="7" fillId="5" borderId="13" xfId="2" applyFont="1" applyFill="1" applyBorder="1" applyAlignment="1">
      <alignment horizontal="center" vertical="center"/>
    </xf>
    <xf numFmtId="0" fontId="7" fillId="5" borderId="18" xfId="2" applyFont="1" applyFill="1" applyBorder="1" applyAlignment="1">
      <alignment horizontal="center" vertical="center"/>
    </xf>
    <xf numFmtId="0" fontId="7" fillId="3" borderId="13" xfId="2" applyFont="1" applyFill="1" applyBorder="1" applyAlignment="1">
      <alignment horizontal="center" vertical="center"/>
    </xf>
    <xf numFmtId="0" fontId="7" fillId="3" borderId="18" xfId="2" applyFont="1" applyFill="1" applyBorder="1" applyAlignment="1">
      <alignment horizontal="center" vertical="center"/>
    </xf>
    <xf numFmtId="0" fontId="27" fillId="5" borderId="13" xfId="2" applyFont="1" applyFill="1" applyBorder="1" applyAlignment="1">
      <alignment horizontal="center" vertical="center"/>
    </xf>
    <xf numFmtId="0" fontId="27" fillId="5" borderId="18" xfId="2" applyFont="1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0" fontId="22" fillId="5" borderId="9" xfId="2" applyFont="1" applyFill="1" applyBorder="1" applyAlignment="1">
      <alignment horizontal="left" vertical="top" wrapText="1"/>
    </xf>
    <xf numFmtId="0" fontId="22" fillId="5" borderId="10" xfId="2" applyFont="1" applyFill="1" applyBorder="1" applyAlignment="1">
      <alignment horizontal="left" vertical="top" wrapText="1"/>
    </xf>
    <xf numFmtId="0" fontId="22" fillId="5" borderId="11" xfId="2" applyFont="1" applyFill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36" fillId="3" borderId="14" xfId="5" applyFont="1" applyFill="1" applyBorder="1" applyAlignment="1">
      <alignment horizontal="left" wrapText="1"/>
    </xf>
    <xf numFmtId="0" fontId="35" fillId="9" borderId="14" xfId="5" applyFont="1" applyFill="1" applyBorder="1" applyAlignment="1">
      <alignment horizontal="left" vertical="center" wrapText="1"/>
    </xf>
    <xf numFmtId="0" fontId="32" fillId="3" borderId="14" xfId="5" applyFont="1" applyFill="1" applyBorder="1" applyAlignment="1">
      <alignment horizontal="left" vertical="center" wrapText="1"/>
    </xf>
    <xf numFmtId="0" fontId="32" fillId="9" borderId="14" xfId="5" applyFont="1" applyFill="1" applyBorder="1" applyAlignment="1">
      <alignment horizontal="left" vertical="center" wrapText="1"/>
    </xf>
    <xf numFmtId="0" fontId="36" fillId="2" borderId="13" xfId="5" applyFont="1" applyFill="1" applyBorder="1" applyAlignment="1">
      <alignment horizontal="center" vertical="center"/>
    </xf>
    <xf numFmtId="0" fontId="36" fillId="2" borderId="18" xfId="5" applyFont="1" applyFill="1" applyBorder="1" applyAlignment="1">
      <alignment horizontal="center" vertical="center"/>
    </xf>
    <xf numFmtId="0" fontId="7" fillId="3" borderId="14" xfId="5" applyFont="1" applyFill="1" applyBorder="1" applyAlignment="1">
      <alignment horizontal="center" vertical="center"/>
    </xf>
    <xf numFmtId="0" fontId="7" fillId="3" borderId="15" xfId="5" applyFont="1" applyFill="1" applyBorder="1" applyAlignment="1">
      <alignment horizontal="center" vertical="center"/>
    </xf>
    <xf numFmtId="0" fontId="7" fillId="3" borderId="19" xfId="5" applyFont="1" applyFill="1" applyBorder="1" applyAlignment="1">
      <alignment horizontal="center" vertical="center"/>
    </xf>
    <xf numFmtId="0" fontId="27" fillId="3" borderId="13" xfId="5" applyFont="1" applyFill="1" applyBorder="1" applyAlignment="1">
      <alignment horizontal="center" vertical="center"/>
    </xf>
    <xf numFmtId="0" fontId="27" fillId="3" borderId="18" xfId="5" applyFont="1" applyFill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7" fillId="0" borderId="13" xfId="5" applyFont="1" applyBorder="1" applyAlignment="1">
      <alignment horizontal="center" vertical="center" textRotation="90" wrapText="1"/>
    </xf>
    <xf numFmtId="0" fontId="7" fillId="0" borderId="16" xfId="5" applyFont="1" applyBorder="1" applyAlignment="1">
      <alignment horizontal="center" vertical="center" textRotation="90" wrapText="1"/>
    </xf>
    <xf numFmtId="0" fontId="7" fillId="0" borderId="23" xfId="5" applyFont="1" applyBorder="1" applyAlignment="1">
      <alignment horizontal="center" vertical="center" textRotation="90" wrapText="1"/>
    </xf>
    <xf numFmtId="0" fontId="7" fillId="0" borderId="21" xfId="5" applyFont="1" applyBorder="1" applyAlignment="1">
      <alignment horizontal="center" vertical="center" textRotation="90" wrapText="1"/>
    </xf>
    <xf numFmtId="0" fontId="32" fillId="3" borderId="13" xfId="5" applyFont="1" applyFill="1" applyBorder="1" applyAlignment="1">
      <alignment horizontal="left" vertical="center" wrapText="1"/>
    </xf>
    <xf numFmtId="0" fontId="32" fillId="3" borderId="16" xfId="5" applyFont="1" applyFill="1" applyBorder="1" applyAlignment="1">
      <alignment horizontal="left" vertical="center" wrapText="1"/>
    </xf>
    <xf numFmtId="0" fontId="34" fillId="3" borderId="14" xfId="5" applyFont="1" applyFill="1" applyBorder="1" applyAlignment="1">
      <alignment horizontal="left" vertical="center"/>
    </xf>
    <xf numFmtId="0" fontId="36" fillId="3" borderId="14" xfId="5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 shrinkToFit="1"/>
    </xf>
    <xf numFmtId="0" fontId="25" fillId="2" borderId="13" xfId="4" applyFill="1" applyBorder="1" applyAlignment="1" applyProtection="1">
      <alignment horizontal="center" vertical="center" textRotation="90"/>
    </xf>
    <xf numFmtId="0" fontId="25" fillId="2" borderId="16" xfId="4" applyFill="1" applyBorder="1" applyAlignment="1" applyProtection="1">
      <alignment horizontal="center" vertical="center" textRotation="90"/>
    </xf>
    <xf numFmtId="0" fontId="25" fillId="2" borderId="18" xfId="4" applyFill="1" applyBorder="1" applyAlignment="1" applyProtection="1">
      <alignment horizontal="center" vertical="center" textRotation="90"/>
    </xf>
    <xf numFmtId="0" fontId="32" fillId="3" borderId="14" xfId="5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 vertical="center" textRotation="90"/>
    </xf>
    <xf numFmtId="0" fontId="32" fillId="3" borderId="18" xfId="5" applyFont="1" applyFill="1" applyBorder="1" applyAlignment="1">
      <alignment horizontal="left" vertical="center" wrapText="1"/>
    </xf>
    <xf numFmtId="0" fontId="7" fillId="0" borderId="18" xfId="5" applyFont="1" applyBorder="1" applyAlignment="1">
      <alignment horizontal="center" vertical="center" textRotation="90" wrapText="1"/>
    </xf>
    <xf numFmtId="0" fontId="7" fillId="0" borderId="14" xfId="1" applyFont="1" applyBorder="1" applyAlignment="1" applyProtection="1">
      <alignment horizontal="left" vertical="center" wrapText="1"/>
      <protection locked="0"/>
    </xf>
    <xf numFmtId="0" fontId="36" fillId="3" borderId="20" xfId="5" applyFont="1" applyFill="1" applyBorder="1" applyAlignment="1">
      <alignment horizontal="left" wrapText="1"/>
    </xf>
    <xf numFmtId="0" fontId="36" fillId="3" borderId="12" xfId="5" applyFont="1" applyFill="1" applyBorder="1" applyAlignment="1">
      <alignment horizontal="left" wrapText="1"/>
    </xf>
    <xf numFmtId="0" fontId="36" fillId="3" borderId="15" xfId="5" applyFont="1" applyFill="1" applyBorder="1" applyAlignment="1">
      <alignment horizontal="left" wrapText="1"/>
    </xf>
    <xf numFmtId="0" fontId="36" fillId="3" borderId="9" xfId="5" applyFont="1" applyFill="1" applyBorder="1" applyAlignment="1">
      <alignment horizontal="left" vertical="top" wrapText="1"/>
    </xf>
    <xf numFmtId="0" fontId="36" fillId="3" borderId="10" xfId="5" applyFont="1" applyFill="1" applyBorder="1" applyAlignment="1">
      <alignment horizontal="left" vertical="top" wrapText="1"/>
    </xf>
    <xf numFmtId="0" fontId="36" fillId="3" borderId="11" xfId="5" applyFont="1" applyFill="1" applyBorder="1" applyAlignment="1">
      <alignment horizontal="left" vertical="top" wrapText="1"/>
    </xf>
    <xf numFmtId="0" fontId="7" fillId="3" borderId="13" xfId="5" applyFont="1" applyFill="1" applyBorder="1" applyAlignment="1">
      <alignment horizontal="center" vertical="center"/>
    </xf>
    <xf numFmtId="0" fontId="7" fillId="3" borderId="18" xfId="5" applyFont="1" applyFill="1" applyBorder="1" applyAlignment="1">
      <alignment horizontal="center" vertical="center"/>
    </xf>
    <xf numFmtId="0" fontId="36" fillId="0" borderId="13" xfId="5" applyFont="1" applyBorder="1" applyAlignment="1">
      <alignment horizontal="center" vertical="center"/>
    </xf>
    <xf numFmtId="0" fontId="36" fillId="0" borderId="18" xfId="5" applyFont="1" applyBorder="1" applyAlignment="1">
      <alignment horizontal="center" vertical="center"/>
    </xf>
    <xf numFmtId="0" fontId="36" fillId="3" borderId="21" xfId="5" applyFont="1" applyFill="1" applyBorder="1" applyAlignment="1">
      <alignment horizontal="left" wrapText="1"/>
    </xf>
    <xf numFmtId="0" fontId="36" fillId="3" borderId="22" xfId="5" applyFont="1" applyFill="1" applyBorder="1" applyAlignment="1">
      <alignment horizontal="left" wrapText="1"/>
    </xf>
    <xf numFmtId="0" fontId="36" fillId="3" borderId="19" xfId="5" applyFont="1" applyFill="1" applyBorder="1" applyAlignment="1">
      <alignment horizontal="left" wrapText="1"/>
    </xf>
    <xf numFmtId="0" fontId="25" fillId="0" borderId="15" xfId="4" applyFill="1" applyBorder="1" applyAlignment="1" applyProtection="1">
      <alignment horizontal="center" vertical="center" textRotation="90"/>
    </xf>
    <xf numFmtId="0" fontId="25" fillId="0" borderId="17" xfId="4" applyFill="1" applyBorder="1" applyAlignment="1" applyProtection="1">
      <alignment horizontal="center" vertical="center" textRotation="90"/>
    </xf>
    <xf numFmtId="0" fontId="25" fillId="0" borderId="19" xfId="4" applyFill="1" applyBorder="1" applyAlignment="1" applyProtection="1">
      <alignment horizontal="center" vertical="center" textRotation="90"/>
    </xf>
    <xf numFmtId="0" fontId="32" fillId="3" borderId="13" xfId="5" applyFont="1" applyFill="1" applyBorder="1" applyAlignment="1">
      <alignment horizontal="center" vertical="center" wrapText="1"/>
    </xf>
    <xf numFmtId="0" fontId="32" fillId="3" borderId="18" xfId="5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3 2" xfId="5" xr:uid="{00000000-0005-0000-0000-000004000000}"/>
    <cellStyle name="Обычный 4" xfId="1" xr:uid="{00000000-0005-0000-0000-000005000000}"/>
  </cellStyles>
  <dxfs count="119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colors>
    <mruColors>
      <color rgb="FFF772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gram%20Files\MMIS%20Lab\Plany\mainplm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Спец."/>
      <sheetName val="Практики"/>
      <sheetName val="Нормы"/>
      <sheetName val="Каф"/>
      <sheetName val="Курс1"/>
      <sheetName val="Курс2"/>
      <sheetName val="Курс3"/>
      <sheetName val="Курс4"/>
      <sheetName val="Курс5"/>
      <sheetName val="Курс6"/>
      <sheetName val="Курс7"/>
      <sheetName val="Свод"/>
      <sheetName val="Рабочий"/>
    </sheetNames>
    <sheetDataSet>
      <sheetData sheetId="0">
        <row r="28">
          <cell r="BU28">
            <v>0</v>
          </cell>
        </row>
        <row r="29">
          <cell r="BU29">
            <v>0</v>
          </cell>
        </row>
        <row r="30">
          <cell r="BU30">
            <v>0</v>
          </cell>
        </row>
        <row r="31">
          <cell r="BU31">
            <v>0</v>
          </cell>
        </row>
        <row r="32">
          <cell r="BU32">
            <v>0</v>
          </cell>
        </row>
        <row r="33">
          <cell r="BU33">
            <v>0</v>
          </cell>
        </row>
        <row r="34">
          <cell r="BU3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"/>
  <sheetViews>
    <sheetView tabSelected="1" view="pageBreakPreview" zoomScaleNormal="100" zoomScaleSheetLayoutView="100" workbookViewId="0">
      <selection activeCell="I21" sqref="I21"/>
    </sheetView>
  </sheetViews>
  <sheetFormatPr defaultRowHeight="12.75" x14ac:dyDescent="0.2"/>
  <cols>
    <col min="1" max="1" width="2.7109375" style="3" customWidth="1"/>
    <col min="2" max="2" width="4.85546875" style="3" customWidth="1"/>
    <col min="3" max="3" width="12" style="3" customWidth="1"/>
    <col min="4" max="4" width="3.85546875" style="3" customWidth="1"/>
    <col min="5" max="5" width="4" style="3" customWidth="1"/>
    <col min="6" max="7" width="3.7109375" style="3" customWidth="1"/>
    <col min="8" max="8" width="4.140625" style="3" customWidth="1"/>
    <col min="9" max="9" width="70.85546875" style="3" customWidth="1"/>
    <col min="10" max="11" width="4.140625" style="3" customWidth="1"/>
    <col min="12" max="16" width="4" style="3" customWidth="1"/>
    <col min="17" max="17" width="7.42578125" style="3" customWidth="1"/>
    <col min="18" max="20" width="3.85546875" style="3" customWidth="1"/>
    <col min="21" max="28" width="4" style="3" customWidth="1"/>
    <col min="29" max="32" width="3.85546875" style="3" customWidth="1"/>
    <col min="33" max="56" width="4" style="3" customWidth="1"/>
    <col min="57" max="57" width="5.5703125" style="3" customWidth="1"/>
    <col min="58" max="58" width="5.42578125" style="3" customWidth="1"/>
    <col min="59" max="59" width="4.85546875" style="3" customWidth="1"/>
    <col min="60" max="256" width="9.140625" style="3"/>
    <col min="257" max="257" width="2.7109375" style="3" customWidth="1"/>
    <col min="258" max="258" width="4.85546875" style="3" customWidth="1"/>
    <col min="259" max="259" width="12" style="3" customWidth="1"/>
    <col min="260" max="260" width="3.85546875" style="3" customWidth="1"/>
    <col min="261" max="261" width="4" style="3" customWidth="1"/>
    <col min="262" max="263" width="3.7109375" style="3" customWidth="1"/>
    <col min="264" max="264" width="4.140625" style="3" customWidth="1"/>
    <col min="265" max="265" width="70.85546875" style="3" customWidth="1"/>
    <col min="266" max="267" width="4.140625" style="3" customWidth="1"/>
    <col min="268" max="272" width="4" style="3" customWidth="1"/>
    <col min="273" max="273" width="7.42578125" style="3" customWidth="1"/>
    <col min="274" max="276" width="3.85546875" style="3" customWidth="1"/>
    <col min="277" max="284" width="4" style="3" customWidth="1"/>
    <col min="285" max="288" width="3.85546875" style="3" customWidth="1"/>
    <col min="289" max="312" width="4" style="3" customWidth="1"/>
    <col min="313" max="313" width="5.5703125" style="3" customWidth="1"/>
    <col min="314" max="314" width="5.42578125" style="3" customWidth="1"/>
    <col min="315" max="315" width="4.85546875" style="3" customWidth="1"/>
    <col min="316" max="512" width="9.140625" style="3"/>
    <col min="513" max="513" width="2.7109375" style="3" customWidth="1"/>
    <col min="514" max="514" width="4.85546875" style="3" customWidth="1"/>
    <col min="515" max="515" width="12" style="3" customWidth="1"/>
    <col min="516" max="516" width="3.85546875" style="3" customWidth="1"/>
    <col min="517" max="517" width="4" style="3" customWidth="1"/>
    <col min="518" max="519" width="3.7109375" style="3" customWidth="1"/>
    <col min="520" max="520" width="4.140625" style="3" customWidth="1"/>
    <col min="521" max="521" width="70.85546875" style="3" customWidth="1"/>
    <col min="522" max="523" width="4.140625" style="3" customWidth="1"/>
    <col min="524" max="528" width="4" style="3" customWidth="1"/>
    <col min="529" max="529" width="7.42578125" style="3" customWidth="1"/>
    <col min="530" max="532" width="3.85546875" style="3" customWidth="1"/>
    <col min="533" max="540" width="4" style="3" customWidth="1"/>
    <col min="541" max="544" width="3.85546875" style="3" customWidth="1"/>
    <col min="545" max="568" width="4" style="3" customWidth="1"/>
    <col min="569" max="569" width="5.5703125" style="3" customWidth="1"/>
    <col min="570" max="570" width="5.42578125" style="3" customWidth="1"/>
    <col min="571" max="571" width="4.85546875" style="3" customWidth="1"/>
    <col min="572" max="768" width="9.140625" style="3"/>
    <col min="769" max="769" width="2.7109375" style="3" customWidth="1"/>
    <col min="770" max="770" width="4.85546875" style="3" customWidth="1"/>
    <col min="771" max="771" width="12" style="3" customWidth="1"/>
    <col min="772" max="772" width="3.85546875" style="3" customWidth="1"/>
    <col min="773" max="773" width="4" style="3" customWidth="1"/>
    <col min="774" max="775" width="3.7109375" style="3" customWidth="1"/>
    <col min="776" max="776" width="4.140625" style="3" customWidth="1"/>
    <col min="777" max="777" width="70.85546875" style="3" customWidth="1"/>
    <col min="778" max="779" width="4.140625" style="3" customWidth="1"/>
    <col min="780" max="784" width="4" style="3" customWidth="1"/>
    <col min="785" max="785" width="7.42578125" style="3" customWidth="1"/>
    <col min="786" max="788" width="3.85546875" style="3" customWidth="1"/>
    <col min="789" max="796" width="4" style="3" customWidth="1"/>
    <col min="797" max="800" width="3.85546875" style="3" customWidth="1"/>
    <col min="801" max="824" width="4" style="3" customWidth="1"/>
    <col min="825" max="825" width="5.5703125" style="3" customWidth="1"/>
    <col min="826" max="826" width="5.42578125" style="3" customWidth="1"/>
    <col min="827" max="827" width="4.85546875" style="3" customWidth="1"/>
    <col min="828" max="1024" width="9.140625" style="3"/>
    <col min="1025" max="1025" width="2.7109375" style="3" customWidth="1"/>
    <col min="1026" max="1026" width="4.85546875" style="3" customWidth="1"/>
    <col min="1027" max="1027" width="12" style="3" customWidth="1"/>
    <col min="1028" max="1028" width="3.85546875" style="3" customWidth="1"/>
    <col min="1029" max="1029" width="4" style="3" customWidth="1"/>
    <col min="1030" max="1031" width="3.7109375" style="3" customWidth="1"/>
    <col min="1032" max="1032" width="4.140625" style="3" customWidth="1"/>
    <col min="1033" max="1033" width="70.85546875" style="3" customWidth="1"/>
    <col min="1034" max="1035" width="4.140625" style="3" customWidth="1"/>
    <col min="1036" max="1040" width="4" style="3" customWidth="1"/>
    <col min="1041" max="1041" width="7.42578125" style="3" customWidth="1"/>
    <col min="1042" max="1044" width="3.85546875" style="3" customWidth="1"/>
    <col min="1045" max="1052" width="4" style="3" customWidth="1"/>
    <col min="1053" max="1056" width="3.85546875" style="3" customWidth="1"/>
    <col min="1057" max="1080" width="4" style="3" customWidth="1"/>
    <col min="1081" max="1081" width="5.5703125" style="3" customWidth="1"/>
    <col min="1082" max="1082" width="5.42578125" style="3" customWidth="1"/>
    <col min="1083" max="1083" width="4.85546875" style="3" customWidth="1"/>
    <col min="1084" max="1280" width="9.140625" style="3"/>
    <col min="1281" max="1281" width="2.7109375" style="3" customWidth="1"/>
    <col min="1282" max="1282" width="4.85546875" style="3" customWidth="1"/>
    <col min="1283" max="1283" width="12" style="3" customWidth="1"/>
    <col min="1284" max="1284" width="3.85546875" style="3" customWidth="1"/>
    <col min="1285" max="1285" width="4" style="3" customWidth="1"/>
    <col min="1286" max="1287" width="3.7109375" style="3" customWidth="1"/>
    <col min="1288" max="1288" width="4.140625" style="3" customWidth="1"/>
    <col min="1289" max="1289" width="70.85546875" style="3" customWidth="1"/>
    <col min="1290" max="1291" width="4.140625" style="3" customWidth="1"/>
    <col min="1292" max="1296" width="4" style="3" customWidth="1"/>
    <col min="1297" max="1297" width="7.42578125" style="3" customWidth="1"/>
    <col min="1298" max="1300" width="3.85546875" style="3" customWidth="1"/>
    <col min="1301" max="1308" width="4" style="3" customWidth="1"/>
    <col min="1309" max="1312" width="3.85546875" style="3" customWidth="1"/>
    <col min="1313" max="1336" width="4" style="3" customWidth="1"/>
    <col min="1337" max="1337" width="5.5703125" style="3" customWidth="1"/>
    <col min="1338" max="1338" width="5.42578125" style="3" customWidth="1"/>
    <col min="1339" max="1339" width="4.85546875" style="3" customWidth="1"/>
    <col min="1340" max="1536" width="9.140625" style="3"/>
    <col min="1537" max="1537" width="2.7109375" style="3" customWidth="1"/>
    <col min="1538" max="1538" width="4.85546875" style="3" customWidth="1"/>
    <col min="1539" max="1539" width="12" style="3" customWidth="1"/>
    <col min="1540" max="1540" width="3.85546875" style="3" customWidth="1"/>
    <col min="1541" max="1541" width="4" style="3" customWidth="1"/>
    <col min="1542" max="1543" width="3.7109375" style="3" customWidth="1"/>
    <col min="1544" max="1544" width="4.140625" style="3" customWidth="1"/>
    <col min="1545" max="1545" width="70.85546875" style="3" customWidth="1"/>
    <col min="1546" max="1547" width="4.140625" style="3" customWidth="1"/>
    <col min="1548" max="1552" width="4" style="3" customWidth="1"/>
    <col min="1553" max="1553" width="7.42578125" style="3" customWidth="1"/>
    <col min="1554" max="1556" width="3.85546875" style="3" customWidth="1"/>
    <col min="1557" max="1564" width="4" style="3" customWidth="1"/>
    <col min="1565" max="1568" width="3.85546875" style="3" customWidth="1"/>
    <col min="1569" max="1592" width="4" style="3" customWidth="1"/>
    <col min="1593" max="1593" width="5.5703125" style="3" customWidth="1"/>
    <col min="1594" max="1594" width="5.42578125" style="3" customWidth="1"/>
    <col min="1595" max="1595" width="4.85546875" style="3" customWidth="1"/>
    <col min="1596" max="1792" width="9.140625" style="3"/>
    <col min="1793" max="1793" width="2.7109375" style="3" customWidth="1"/>
    <col min="1794" max="1794" width="4.85546875" style="3" customWidth="1"/>
    <col min="1795" max="1795" width="12" style="3" customWidth="1"/>
    <col min="1796" max="1796" width="3.85546875" style="3" customWidth="1"/>
    <col min="1797" max="1797" width="4" style="3" customWidth="1"/>
    <col min="1798" max="1799" width="3.7109375" style="3" customWidth="1"/>
    <col min="1800" max="1800" width="4.140625" style="3" customWidth="1"/>
    <col min="1801" max="1801" width="70.85546875" style="3" customWidth="1"/>
    <col min="1802" max="1803" width="4.140625" style="3" customWidth="1"/>
    <col min="1804" max="1808" width="4" style="3" customWidth="1"/>
    <col min="1809" max="1809" width="7.42578125" style="3" customWidth="1"/>
    <col min="1810" max="1812" width="3.85546875" style="3" customWidth="1"/>
    <col min="1813" max="1820" width="4" style="3" customWidth="1"/>
    <col min="1821" max="1824" width="3.85546875" style="3" customWidth="1"/>
    <col min="1825" max="1848" width="4" style="3" customWidth="1"/>
    <col min="1849" max="1849" width="5.5703125" style="3" customWidth="1"/>
    <col min="1850" max="1850" width="5.42578125" style="3" customWidth="1"/>
    <col min="1851" max="1851" width="4.85546875" style="3" customWidth="1"/>
    <col min="1852" max="2048" width="9.140625" style="3"/>
    <col min="2049" max="2049" width="2.7109375" style="3" customWidth="1"/>
    <col min="2050" max="2050" width="4.85546875" style="3" customWidth="1"/>
    <col min="2051" max="2051" width="12" style="3" customWidth="1"/>
    <col min="2052" max="2052" width="3.85546875" style="3" customWidth="1"/>
    <col min="2053" max="2053" width="4" style="3" customWidth="1"/>
    <col min="2054" max="2055" width="3.7109375" style="3" customWidth="1"/>
    <col min="2056" max="2056" width="4.140625" style="3" customWidth="1"/>
    <col min="2057" max="2057" width="70.85546875" style="3" customWidth="1"/>
    <col min="2058" max="2059" width="4.140625" style="3" customWidth="1"/>
    <col min="2060" max="2064" width="4" style="3" customWidth="1"/>
    <col min="2065" max="2065" width="7.42578125" style="3" customWidth="1"/>
    <col min="2066" max="2068" width="3.85546875" style="3" customWidth="1"/>
    <col min="2069" max="2076" width="4" style="3" customWidth="1"/>
    <col min="2077" max="2080" width="3.85546875" style="3" customWidth="1"/>
    <col min="2081" max="2104" width="4" style="3" customWidth="1"/>
    <col min="2105" max="2105" width="5.5703125" style="3" customWidth="1"/>
    <col min="2106" max="2106" width="5.42578125" style="3" customWidth="1"/>
    <col min="2107" max="2107" width="4.85546875" style="3" customWidth="1"/>
    <col min="2108" max="2304" width="9.140625" style="3"/>
    <col min="2305" max="2305" width="2.7109375" style="3" customWidth="1"/>
    <col min="2306" max="2306" width="4.85546875" style="3" customWidth="1"/>
    <col min="2307" max="2307" width="12" style="3" customWidth="1"/>
    <col min="2308" max="2308" width="3.85546875" style="3" customWidth="1"/>
    <col min="2309" max="2309" width="4" style="3" customWidth="1"/>
    <col min="2310" max="2311" width="3.7109375" style="3" customWidth="1"/>
    <col min="2312" max="2312" width="4.140625" style="3" customWidth="1"/>
    <col min="2313" max="2313" width="70.85546875" style="3" customWidth="1"/>
    <col min="2314" max="2315" width="4.140625" style="3" customWidth="1"/>
    <col min="2316" max="2320" width="4" style="3" customWidth="1"/>
    <col min="2321" max="2321" width="7.42578125" style="3" customWidth="1"/>
    <col min="2322" max="2324" width="3.85546875" style="3" customWidth="1"/>
    <col min="2325" max="2332" width="4" style="3" customWidth="1"/>
    <col min="2333" max="2336" width="3.85546875" style="3" customWidth="1"/>
    <col min="2337" max="2360" width="4" style="3" customWidth="1"/>
    <col min="2361" max="2361" width="5.5703125" style="3" customWidth="1"/>
    <col min="2362" max="2362" width="5.42578125" style="3" customWidth="1"/>
    <col min="2363" max="2363" width="4.85546875" style="3" customWidth="1"/>
    <col min="2364" max="2560" width="9.140625" style="3"/>
    <col min="2561" max="2561" width="2.7109375" style="3" customWidth="1"/>
    <col min="2562" max="2562" width="4.85546875" style="3" customWidth="1"/>
    <col min="2563" max="2563" width="12" style="3" customWidth="1"/>
    <col min="2564" max="2564" width="3.85546875" style="3" customWidth="1"/>
    <col min="2565" max="2565" width="4" style="3" customWidth="1"/>
    <col min="2566" max="2567" width="3.7109375" style="3" customWidth="1"/>
    <col min="2568" max="2568" width="4.140625" style="3" customWidth="1"/>
    <col min="2569" max="2569" width="70.85546875" style="3" customWidth="1"/>
    <col min="2570" max="2571" width="4.140625" style="3" customWidth="1"/>
    <col min="2572" max="2576" width="4" style="3" customWidth="1"/>
    <col min="2577" max="2577" width="7.42578125" style="3" customWidth="1"/>
    <col min="2578" max="2580" width="3.85546875" style="3" customWidth="1"/>
    <col min="2581" max="2588" width="4" style="3" customWidth="1"/>
    <col min="2589" max="2592" width="3.85546875" style="3" customWidth="1"/>
    <col min="2593" max="2616" width="4" style="3" customWidth="1"/>
    <col min="2617" max="2617" width="5.5703125" style="3" customWidth="1"/>
    <col min="2618" max="2618" width="5.42578125" style="3" customWidth="1"/>
    <col min="2619" max="2619" width="4.85546875" style="3" customWidth="1"/>
    <col min="2620" max="2816" width="9.140625" style="3"/>
    <col min="2817" max="2817" width="2.7109375" style="3" customWidth="1"/>
    <col min="2818" max="2818" width="4.85546875" style="3" customWidth="1"/>
    <col min="2819" max="2819" width="12" style="3" customWidth="1"/>
    <col min="2820" max="2820" width="3.85546875" style="3" customWidth="1"/>
    <col min="2821" max="2821" width="4" style="3" customWidth="1"/>
    <col min="2822" max="2823" width="3.7109375" style="3" customWidth="1"/>
    <col min="2824" max="2824" width="4.140625" style="3" customWidth="1"/>
    <col min="2825" max="2825" width="70.85546875" style="3" customWidth="1"/>
    <col min="2826" max="2827" width="4.140625" style="3" customWidth="1"/>
    <col min="2828" max="2832" width="4" style="3" customWidth="1"/>
    <col min="2833" max="2833" width="7.42578125" style="3" customWidth="1"/>
    <col min="2834" max="2836" width="3.85546875" style="3" customWidth="1"/>
    <col min="2837" max="2844" width="4" style="3" customWidth="1"/>
    <col min="2845" max="2848" width="3.85546875" style="3" customWidth="1"/>
    <col min="2849" max="2872" width="4" style="3" customWidth="1"/>
    <col min="2873" max="2873" width="5.5703125" style="3" customWidth="1"/>
    <col min="2874" max="2874" width="5.42578125" style="3" customWidth="1"/>
    <col min="2875" max="2875" width="4.85546875" style="3" customWidth="1"/>
    <col min="2876" max="3072" width="9.140625" style="3"/>
    <col min="3073" max="3073" width="2.7109375" style="3" customWidth="1"/>
    <col min="3074" max="3074" width="4.85546875" style="3" customWidth="1"/>
    <col min="3075" max="3075" width="12" style="3" customWidth="1"/>
    <col min="3076" max="3076" width="3.85546875" style="3" customWidth="1"/>
    <col min="3077" max="3077" width="4" style="3" customWidth="1"/>
    <col min="3078" max="3079" width="3.7109375" style="3" customWidth="1"/>
    <col min="3080" max="3080" width="4.140625" style="3" customWidth="1"/>
    <col min="3081" max="3081" width="70.85546875" style="3" customWidth="1"/>
    <col min="3082" max="3083" width="4.140625" style="3" customWidth="1"/>
    <col min="3084" max="3088" width="4" style="3" customWidth="1"/>
    <col min="3089" max="3089" width="7.42578125" style="3" customWidth="1"/>
    <col min="3090" max="3092" width="3.85546875" style="3" customWidth="1"/>
    <col min="3093" max="3100" width="4" style="3" customWidth="1"/>
    <col min="3101" max="3104" width="3.85546875" style="3" customWidth="1"/>
    <col min="3105" max="3128" width="4" style="3" customWidth="1"/>
    <col min="3129" max="3129" width="5.5703125" style="3" customWidth="1"/>
    <col min="3130" max="3130" width="5.42578125" style="3" customWidth="1"/>
    <col min="3131" max="3131" width="4.85546875" style="3" customWidth="1"/>
    <col min="3132" max="3328" width="9.140625" style="3"/>
    <col min="3329" max="3329" width="2.7109375" style="3" customWidth="1"/>
    <col min="3330" max="3330" width="4.85546875" style="3" customWidth="1"/>
    <col min="3331" max="3331" width="12" style="3" customWidth="1"/>
    <col min="3332" max="3332" width="3.85546875" style="3" customWidth="1"/>
    <col min="3333" max="3333" width="4" style="3" customWidth="1"/>
    <col min="3334" max="3335" width="3.7109375" style="3" customWidth="1"/>
    <col min="3336" max="3336" width="4.140625" style="3" customWidth="1"/>
    <col min="3337" max="3337" width="70.85546875" style="3" customWidth="1"/>
    <col min="3338" max="3339" width="4.140625" style="3" customWidth="1"/>
    <col min="3340" max="3344" width="4" style="3" customWidth="1"/>
    <col min="3345" max="3345" width="7.42578125" style="3" customWidth="1"/>
    <col min="3346" max="3348" width="3.85546875" style="3" customWidth="1"/>
    <col min="3349" max="3356" width="4" style="3" customWidth="1"/>
    <col min="3357" max="3360" width="3.85546875" style="3" customWidth="1"/>
    <col min="3361" max="3384" width="4" style="3" customWidth="1"/>
    <col min="3385" max="3385" width="5.5703125" style="3" customWidth="1"/>
    <col min="3386" max="3386" width="5.42578125" style="3" customWidth="1"/>
    <col min="3387" max="3387" width="4.85546875" style="3" customWidth="1"/>
    <col min="3388" max="3584" width="9.140625" style="3"/>
    <col min="3585" max="3585" width="2.7109375" style="3" customWidth="1"/>
    <col min="3586" max="3586" width="4.85546875" style="3" customWidth="1"/>
    <col min="3587" max="3587" width="12" style="3" customWidth="1"/>
    <col min="3588" max="3588" width="3.85546875" style="3" customWidth="1"/>
    <col min="3589" max="3589" width="4" style="3" customWidth="1"/>
    <col min="3590" max="3591" width="3.7109375" style="3" customWidth="1"/>
    <col min="3592" max="3592" width="4.140625" style="3" customWidth="1"/>
    <col min="3593" max="3593" width="70.85546875" style="3" customWidth="1"/>
    <col min="3594" max="3595" width="4.140625" style="3" customWidth="1"/>
    <col min="3596" max="3600" width="4" style="3" customWidth="1"/>
    <col min="3601" max="3601" width="7.42578125" style="3" customWidth="1"/>
    <col min="3602" max="3604" width="3.85546875" style="3" customWidth="1"/>
    <col min="3605" max="3612" width="4" style="3" customWidth="1"/>
    <col min="3613" max="3616" width="3.85546875" style="3" customWidth="1"/>
    <col min="3617" max="3640" width="4" style="3" customWidth="1"/>
    <col min="3641" max="3641" width="5.5703125" style="3" customWidth="1"/>
    <col min="3642" max="3642" width="5.42578125" style="3" customWidth="1"/>
    <col min="3643" max="3643" width="4.85546875" style="3" customWidth="1"/>
    <col min="3644" max="3840" width="9.140625" style="3"/>
    <col min="3841" max="3841" width="2.7109375" style="3" customWidth="1"/>
    <col min="3842" max="3842" width="4.85546875" style="3" customWidth="1"/>
    <col min="3843" max="3843" width="12" style="3" customWidth="1"/>
    <col min="3844" max="3844" width="3.85546875" style="3" customWidth="1"/>
    <col min="3845" max="3845" width="4" style="3" customWidth="1"/>
    <col min="3846" max="3847" width="3.7109375" style="3" customWidth="1"/>
    <col min="3848" max="3848" width="4.140625" style="3" customWidth="1"/>
    <col min="3849" max="3849" width="70.85546875" style="3" customWidth="1"/>
    <col min="3850" max="3851" width="4.140625" style="3" customWidth="1"/>
    <col min="3852" max="3856" width="4" style="3" customWidth="1"/>
    <col min="3857" max="3857" width="7.42578125" style="3" customWidth="1"/>
    <col min="3858" max="3860" width="3.85546875" style="3" customWidth="1"/>
    <col min="3861" max="3868" width="4" style="3" customWidth="1"/>
    <col min="3869" max="3872" width="3.85546875" style="3" customWidth="1"/>
    <col min="3873" max="3896" width="4" style="3" customWidth="1"/>
    <col min="3897" max="3897" width="5.5703125" style="3" customWidth="1"/>
    <col min="3898" max="3898" width="5.42578125" style="3" customWidth="1"/>
    <col min="3899" max="3899" width="4.85546875" style="3" customWidth="1"/>
    <col min="3900" max="4096" width="9.140625" style="3"/>
    <col min="4097" max="4097" width="2.7109375" style="3" customWidth="1"/>
    <col min="4098" max="4098" width="4.85546875" style="3" customWidth="1"/>
    <col min="4099" max="4099" width="12" style="3" customWidth="1"/>
    <col min="4100" max="4100" width="3.85546875" style="3" customWidth="1"/>
    <col min="4101" max="4101" width="4" style="3" customWidth="1"/>
    <col min="4102" max="4103" width="3.7109375" style="3" customWidth="1"/>
    <col min="4104" max="4104" width="4.140625" style="3" customWidth="1"/>
    <col min="4105" max="4105" width="70.85546875" style="3" customWidth="1"/>
    <col min="4106" max="4107" width="4.140625" style="3" customWidth="1"/>
    <col min="4108" max="4112" width="4" style="3" customWidth="1"/>
    <col min="4113" max="4113" width="7.42578125" style="3" customWidth="1"/>
    <col min="4114" max="4116" width="3.85546875" style="3" customWidth="1"/>
    <col min="4117" max="4124" width="4" style="3" customWidth="1"/>
    <col min="4125" max="4128" width="3.85546875" style="3" customWidth="1"/>
    <col min="4129" max="4152" width="4" style="3" customWidth="1"/>
    <col min="4153" max="4153" width="5.5703125" style="3" customWidth="1"/>
    <col min="4154" max="4154" width="5.42578125" style="3" customWidth="1"/>
    <col min="4155" max="4155" width="4.85546875" style="3" customWidth="1"/>
    <col min="4156" max="4352" width="9.140625" style="3"/>
    <col min="4353" max="4353" width="2.7109375" style="3" customWidth="1"/>
    <col min="4354" max="4354" width="4.85546875" style="3" customWidth="1"/>
    <col min="4355" max="4355" width="12" style="3" customWidth="1"/>
    <col min="4356" max="4356" width="3.85546875" style="3" customWidth="1"/>
    <col min="4357" max="4357" width="4" style="3" customWidth="1"/>
    <col min="4358" max="4359" width="3.7109375" style="3" customWidth="1"/>
    <col min="4360" max="4360" width="4.140625" style="3" customWidth="1"/>
    <col min="4361" max="4361" width="70.85546875" style="3" customWidth="1"/>
    <col min="4362" max="4363" width="4.140625" style="3" customWidth="1"/>
    <col min="4364" max="4368" width="4" style="3" customWidth="1"/>
    <col min="4369" max="4369" width="7.42578125" style="3" customWidth="1"/>
    <col min="4370" max="4372" width="3.85546875" style="3" customWidth="1"/>
    <col min="4373" max="4380" width="4" style="3" customWidth="1"/>
    <col min="4381" max="4384" width="3.85546875" style="3" customWidth="1"/>
    <col min="4385" max="4408" width="4" style="3" customWidth="1"/>
    <col min="4409" max="4409" width="5.5703125" style="3" customWidth="1"/>
    <col min="4410" max="4410" width="5.42578125" style="3" customWidth="1"/>
    <col min="4411" max="4411" width="4.85546875" style="3" customWidth="1"/>
    <col min="4412" max="4608" width="9.140625" style="3"/>
    <col min="4609" max="4609" width="2.7109375" style="3" customWidth="1"/>
    <col min="4610" max="4610" width="4.85546875" style="3" customWidth="1"/>
    <col min="4611" max="4611" width="12" style="3" customWidth="1"/>
    <col min="4612" max="4612" width="3.85546875" style="3" customWidth="1"/>
    <col min="4613" max="4613" width="4" style="3" customWidth="1"/>
    <col min="4614" max="4615" width="3.7109375" style="3" customWidth="1"/>
    <col min="4616" max="4616" width="4.140625" style="3" customWidth="1"/>
    <col min="4617" max="4617" width="70.85546875" style="3" customWidth="1"/>
    <col min="4618" max="4619" width="4.140625" style="3" customWidth="1"/>
    <col min="4620" max="4624" width="4" style="3" customWidth="1"/>
    <col min="4625" max="4625" width="7.42578125" style="3" customWidth="1"/>
    <col min="4626" max="4628" width="3.85546875" style="3" customWidth="1"/>
    <col min="4629" max="4636" width="4" style="3" customWidth="1"/>
    <col min="4637" max="4640" width="3.85546875" style="3" customWidth="1"/>
    <col min="4641" max="4664" width="4" style="3" customWidth="1"/>
    <col min="4665" max="4665" width="5.5703125" style="3" customWidth="1"/>
    <col min="4666" max="4666" width="5.42578125" style="3" customWidth="1"/>
    <col min="4667" max="4667" width="4.85546875" style="3" customWidth="1"/>
    <col min="4668" max="4864" width="9.140625" style="3"/>
    <col min="4865" max="4865" width="2.7109375" style="3" customWidth="1"/>
    <col min="4866" max="4866" width="4.85546875" style="3" customWidth="1"/>
    <col min="4867" max="4867" width="12" style="3" customWidth="1"/>
    <col min="4868" max="4868" width="3.85546875" style="3" customWidth="1"/>
    <col min="4869" max="4869" width="4" style="3" customWidth="1"/>
    <col min="4870" max="4871" width="3.7109375" style="3" customWidth="1"/>
    <col min="4872" max="4872" width="4.140625" style="3" customWidth="1"/>
    <col min="4873" max="4873" width="70.85546875" style="3" customWidth="1"/>
    <col min="4874" max="4875" width="4.140625" style="3" customWidth="1"/>
    <col min="4876" max="4880" width="4" style="3" customWidth="1"/>
    <col min="4881" max="4881" width="7.42578125" style="3" customWidth="1"/>
    <col min="4882" max="4884" width="3.85546875" style="3" customWidth="1"/>
    <col min="4885" max="4892" width="4" style="3" customWidth="1"/>
    <col min="4893" max="4896" width="3.85546875" style="3" customWidth="1"/>
    <col min="4897" max="4920" width="4" style="3" customWidth="1"/>
    <col min="4921" max="4921" width="5.5703125" style="3" customWidth="1"/>
    <col min="4922" max="4922" width="5.42578125" style="3" customWidth="1"/>
    <col min="4923" max="4923" width="4.85546875" style="3" customWidth="1"/>
    <col min="4924" max="5120" width="9.140625" style="3"/>
    <col min="5121" max="5121" width="2.7109375" style="3" customWidth="1"/>
    <col min="5122" max="5122" width="4.85546875" style="3" customWidth="1"/>
    <col min="5123" max="5123" width="12" style="3" customWidth="1"/>
    <col min="5124" max="5124" width="3.85546875" style="3" customWidth="1"/>
    <col min="5125" max="5125" width="4" style="3" customWidth="1"/>
    <col min="5126" max="5127" width="3.7109375" style="3" customWidth="1"/>
    <col min="5128" max="5128" width="4.140625" style="3" customWidth="1"/>
    <col min="5129" max="5129" width="70.85546875" style="3" customWidth="1"/>
    <col min="5130" max="5131" width="4.140625" style="3" customWidth="1"/>
    <col min="5132" max="5136" width="4" style="3" customWidth="1"/>
    <col min="5137" max="5137" width="7.42578125" style="3" customWidth="1"/>
    <col min="5138" max="5140" width="3.85546875" style="3" customWidth="1"/>
    <col min="5141" max="5148" width="4" style="3" customWidth="1"/>
    <col min="5149" max="5152" width="3.85546875" style="3" customWidth="1"/>
    <col min="5153" max="5176" width="4" style="3" customWidth="1"/>
    <col min="5177" max="5177" width="5.5703125" style="3" customWidth="1"/>
    <col min="5178" max="5178" width="5.42578125" style="3" customWidth="1"/>
    <col min="5179" max="5179" width="4.85546875" style="3" customWidth="1"/>
    <col min="5180" max="5376" width="9.140625" style="3"/>
    <col min="5377" max="5377" width="2.7109375" style="3" customWidth="1"/>
    <col min="5378" max="5378" width="4.85546875" style="3" customWidth="1"/>
    <col min="5379" max="5379" width="12" style="3" customWidth="1"/>
    <col min="5380" max="5380" width="3.85546875" style="3" customWidth="1"/>
    <col min="5381" max="5381" width="4" style="3" customWidth="1"/>
    <col min="5382" max="5383" width="3.7109375" style="3" customWidth="1"/>
    <col min="5384" max="5384" width="4.140625" style="3" customWidth="1"/>
    <col min="5385" max="5385" width="70.85546875" style="3" customWidth="1"/>
    <col min="5386" max="5387" width="4.140625" style="3" customWidth="1"/>
    <col min="5388" max="5392" width="4" style="3" customWidth="1"/>
    <col min="5393" max="5393" width="7.42578125" style="3" customWidth="1"/>
    <col min="5394" max="5396" width="3.85546875" style="3" customWidth="1"/>
    <col min="5397" max="5404" width="4" style="3" customWidth="1"/>
    <col min="5405" max="5408" width="3.85546875" style="3" customWidth="1"/>
    <col min="5409" max="5432" width="4" style="3" customWidth="1"/>
    <col min="5433" max="5433" width="5.5703125" style="3" customWidth="1"/>
    <col min="5434" max="5434" width="5.42578125" style="3" customWidth="1"/>
    <col min="5435" max="5435" width="4.85546875" style="3" customWidth="1"/>
    <col min="5436" max="5632" width="9.140625" style="3"/>
    <col min="5633" max="5633" width="2.7109375" style="3" customWidth="1"/>
    <col min="5634" max="5634" width="4.85546875" style="3" customWidth="1"/>
    <col min="5635" max="5635" width="12" style="3" customWidth="1"/>
    <col min="5636" max="5636" width="3.85546875" style="3" customWidth="1"/>
    <col min="5637" max="5637" width="4" style="3" customWidth="1"/>
    <col min="5638" max="5639" width="3.7109375" style="3" customWidth="1"/>
    <col min="5640" max="5640" width="4.140625" style="3" customWidth="1"/>
    <col min="5641" max="5641" width="70.85546875" style="3" customWidth="1"/>
    <col min="5642" max="5643" width="4.140625" style="3" customWidth="1"/>
    <col min="5644" max="5648" width="4" style="3" customWidth="1"/>
    <col min="5649" max="5649" width="7.42578125" style="3" customWidth="1"/>
    <col min="5650" max="5652" width="3.85546875" style="3" customWidth="1"/>
    <col min="5653" max="5660" width="4" style="3" customWidth="1"/>
    <col min="5661" max="5664" width="3.85546875" style="3" customWidth="1"/>
    <col min="5665" max="5688" width="4" style="3" customWidth="1"/>
    <col min="5689" max="5689" width="5.5703125" style="3" customWidth="1"/>
    <col min="5690" max="5690" width="5.42578125" style="3" customWidth="1"/>
    <col min="5691" max="5691" width="4.85546875" style="3" customWidth="1"/>
    <col min="5692" max="5888" width="9.140625" style="3"/>
    <col min="5889" max="5889" width="2.7109375" style="3" customWidth="1"/>
    <col min="5890" max="5890" width="4.85546875" style="3" customWidth="1"/>
    <col min="5891" max="5891" width="12" style="3" customWidth="1"/>
    <col min="5892" max="5892" width="3.85546875" style="3" customWidth="1"/>
    <col min="5893" max="5893" width="4" style="3" customWidth="1"/>
    <col min="5894" max="5895" width="3.7109375" style="3" customWidth="1"/>
    <col min="5896" max="5896" width="4.140625" style="3" customWidth="1"/>
    <col min="5897" max="5897" width="70.85546875" style="3" customWidth="1"/>
    <col min="5898" max="5899" width="4.140625" style="3" customWidth="1"/>
    <col min="5900" max="5904" width="4" style="3" customWidth="1"/>
    <col min="5905" max="5905" width="7.42578125" style="3" customWidth="1"/>
    <col min="5906" max="5908" width="3.85546875" style="3" customWidth="1"/>
    <col min="5909" max="5916" width="4" style="3" customWidth="1"/>
    <col min="5917" max="5920" width="3.85546875" style="3" customWidth="1"/>
    <col min="5921" max="5944" width="4" style="3" customWidth="1"/>
    <col min="5945" max="5945" width="5.5703125" style="3" customWidth="1"/>
    <col min="5946" max="5946" width="5.42578125" style="3" customWidth="1"/>
    <col min="5947" max="5947" width="4.85546875" style="3" customWidth="1"/>
    <col min="5948" max="6144" width="9.140625" style="3"/>
    <col min="6145" max="6145" width="2.7109375" style="3" customWidth="1"/>
    <col min="6146" max="6146" width="4.85546875" style="3" customWidth="1"/>
    <col min="6147" max="6147" width="12" style="3" customWidth="1"/>
    <col min="6148" max="6148" width="3.85546875" style="3" customWidth="1"/>
    <col min="6149" max="6149" width="4" style="3" customWidth="1"/>
    <col min="6150" max="6151" width="3.7109375" style="3" customWidth="1"/>
    <col min="6152" max="6152" width="4.140625" style="3" customWidth="1"/>
    <col min="6153" max="6153" width="70.85546875" style="3" customWidth="1"/>
    <col min="6154" max="6155" width="4.140625" style="3" customWidth="1"/>
    <col min="6156" max="6160" width="4" style="3" customWidth="1"/>
    <col min="6161" max="6161" width="7.42578125" style="3" customWidth="1"/>
    <col min="6162" max="6164" width="3.85546875" style="3" customWidth="1"/>
    <col min="6165" max="6172" width="4" style="3" customWidth="1"/>
    <col min="6173" max="6176" width="3.85546875" style="3" customWidth="1"/>
    <col min="6177" max="6200" width="4" style="3" customWidth="1"/>
    <col min="6201" max="6201" width="5.5703125" style="3" customWidth="1"/>
    <col min="6202" max="6202" width="5.42578125" style="3" customWidth="1"/>
    <col min="6203" max="6203" width="4.85546875" style="3" customWidth="1"/>
    <col min="6204" max="6400" width="9.140625" style="3"/>
    <col min="6401" max="6401" width="2.7109375" style="3" customWidth="1"/>
    <col min="6402" max="6402" width="4.85546875" style="3" customWidth="1"/>
    <col min="6403" max="6403" width="12" style="3" customWidth="1"/>
    <col min="6404" max="6404" width="3.85546875" style="3" customWidth="1"/>
    <col min="6405" max="6405" width="4" style="3" customWidth="1"/>
    <col min="6406" max="6407" width="3.7109375" style="3" customWidth="1"/>
    <col min="6408" max="6408" width="4.140625" style="3" customWidth="1"/>
    <col min="6409" max="6409" width="70.85546875" style="3" customWidth="1"/>
    <col min="6410" max="6411" width="4.140625" style="3" customWidth="1"/>
    <col min="6412" max="6416" width="4" style="3" customWidth="1"/>
    <col min="6417" max="6417" width="7.42578125" style="3" customWidth="1"/>
    <col min="6418" max="6420" width="3.85546875" style="3" customWidth="1"/>
    <col min="6421" max="6428" width="4" style="3" customWidth="1"/>
    <col min="6429" max="6432" width="3.85546875" style="3" customWidth="1"/>
    <col min="6433" max="6456" width="4" style="3" customWidth="1"/>
    <col min="6457" max="6457" width="5.5703125" style="3" customWidth="1"/>
    <col min="6458" max="6458" width="5.42578125" style="3" customWidth="1"/>
    <col min="6459" max="6459" width="4.85546875" style="3" customWidth="1"/>
    <col min="6460" max="6656" width="9.140625" style="3"/>
    <col min="6657" max="6657" width="2.7109375" style="3" customWidth="1"/>
    <col min="6658" max="6658" width="4.85546875" style="3" customWidth="1"/>
    <col min="6659" max="6659" width="12" style="3" customWidth="1"/>
    <col min="6660" max="6660" width="3.85546875" style="3" customWidth="1"/>
    <col min="6661" max="6661" width="4" style="3" customWidth="1"/>
    <col min="6662" max="6663" width="3.7109375" style="3" customWidth="1"/>
    <col min="6664" max="6664" width="4.140625" style="3" customWidth="1"/>
    <col min="6665" max="6665" width="70.85546875" style="3" customWidth="1"/>
    <col min="6666" max="6667" width="4.140625" style="3" customWidth="1"/>
    <col min="6668" max="6672" width="4" style="3" customWidth="1"/>
    <col min="6673" max="6673" width="7.42578125" style="3" customWidth="1"/>
    <col min="6674" max="6676" width="3.85546875" style="3" customWidth="1"/>
    <col min="6677" max="6684" width="4" style="3" customWidth="1"/>
    <col min="6685" max="6688" width="3.85546875" style="3" customWidth="1"/>
    <col min="6689" max="6712" width="4" style="3" customWidth="1"/>
    <col min="6713" max="6713" width="5.5703125" style="3" customWidth="1"/>
    <col min="6714" max="6714" width="5.42578125" style="3" customWidth="1"/>
    <col min="6715" max="6715" width="4.85546875" style="3" customWidth="1"/>
    <col min="6716" max="6912" width="9.140625" style="3"/>
    <col min="6913" max="6913" width="2.7109375" style="3" customWidth="1"/>
    <col min="6914" max="6914" width="4.85546875" style="3" customWidth="1"/>
    <col min="6915" max="6915" width="12" style="3" customWidth="1"/>
    <col min="6916" max="6916" width="3.85546875" style="3" customWidth="1"/>
    <col min="6917" max="6917" width="4" style="3" customWidth="1"/>
    <col min="6918" max="6919" width="3.7109375" style="3" customWidth="1"/>
    <col min="6920" max="6920" width="4.140625" style="3" customWidth="1"/>
    <col min="6921" max="6921" width="70.85546875" style="3" customWidth="1"/>
    <col min="6922" max="6923" width="4.140625" style="3" customWidth="1"/>
    <col min="6924" max="6928" width="4" style="3" customWidth="1"/>
    <col min="6929" max="6929" width="7.42578125" style="3" customWidth="1"/>
    <col min="6930" max="6932" width="3.85546875" style="3" customWidth="1"/>
    <col min="6933" max="6940" width="4" style="3" customWidth="1"/>
    <col min="6941" max="6944" width="3.85546875" style="3" customWidth="1"/>
    <col min="6945" max="6968" width="4" style="3" customWidth="1"/>
    <col min="6969" max="6969" width="5.5703125" style="3" customWidth="1"/>
    <col min="6970" max="6970" width="5.42578125" style="3" customWidth="1"/>
    <col min="6971" max="6971" width="4.85546875" style="3" customWidth="1"/>
    <col min="6972" max="7168" width="9.140625" style="3"/>
    <col min="7169" max="7169" width="2.7109375" style="3" customWidth="1"/>
    <col min="7170" max="7170" width="4.85546875" style="3" customWidth="1"/>
    <col min="7171" max="7171" width="12" style="3" customWidth="1"/>
    <col min="7172" max="7172" width="3.85546875" style="3" customWidth="1"/>
    <col min="7173" max="7173" width="4" style="3" customWidth="1"/>
    <col min="7174" max="7175" width="3.7109375" style="3" customWidth="1"/>
    <col min="7176" max="7176" width="4.140625" style="3" customWidth="1"/>
    <col min="7177" max="7177" width="70.85546875" style="3" customWidth="1"/>
    <col min="7178" max="7179" width="4.140625" style="3" customWidth="1"/>
    <col min="7180" max="7184" width="4" style="3" customWidth="1"/>
    <col min="7185" max="7185" width="7.42578125" style="3" customWidth="1"/>
    <col min="7186" max="7188" width="3.85546875" style="3" customWidth="1"/>
    <col min="7189" max="7196" width="4" style="3" customWidth="1"/>
    <col min="7197" max="7200" width="3.85546875" style="3" customWidth="1"/>
    <col min="7201" max="7224" width="4" style="3" customWidth="1"/>
    <col min="7225" max="7225" width="5.5703125" style="3" customWidth="1"/>
    <col min="7226" max="7226" width="5.42578125" style="3" customWidth="1"/>
    <col min="7227" max="7227" width="4.85546875" style="3" customWidth="1"/>
    <col min="7228" max="7424" width="9.140625" style="3"/>
    <col min="7425" max="7425" width="2.7109375" style="3" customWidth="1"/>
    <col min="7426" max="7426" width="4.85546875" style="3" customWidth="1"/>
    <col min="7427" max="7427" width="12" style="3" customWidth="1"/>
    <col min="7428" max="7428" width="3.85546875" style="3" customWidth="1"/>
    <col min="7429" max="7429" width="4" style="3" customWidth="1"/>
    <col min="7430" max="7431" width="3.7109375" style="3" customWidth="1"/>
    <col min="7432" max="7432" width="4.140625" style="3" customWidth="1"/>
    <col min="7433" max="7433" width="70.85546875" style="3" customWidth="1"/>
    <col min="7434" max="7435" width="4.140625" style="3" customWidth="1"/>
    <col min="7436" max="7440" width="4" style="3" customWidth="1"/>
    <col min="7441" max="7441" width="7.42578125" style="3" customWidth="1"/>
    <col min="7442" max="7444" width="3.85546875" style="3" customWidth="1"/>
    <col min="7445" max="7452" width="4" style="3" customWidth="1"/>
    <col min="7453" max="7456" width="3.85546875" style="3" customWidth="1"/>
    <col min="7457" max="7480" width="4" style="3" customWidth="1"/>
    <col min="7481" max="7481" width="5.5703125" style="3" customWidth="1"/>
    <col min="7482" max="7482" width="5.42578125" style="3" customWidth="1"/>
    <col min="7483" max="7483" width="4.85546875" style="3" customWidth="1"/>
    <col min="7484" max="7680" width="9.140625" style="3"/>
    <col min="7681" max="7681" width="2.7109375" style="3" customWidth="1"/>
    <col min="7682" max="7682" width="4.85546875" style="3" customWidth="1"/>
    <col min="7683" max="7683" width="12" style="3" customWidth="1"/>
    <col min="7684" max="7684" width="3.85546875" style="3" customWidth="1"/>
    <col min="7685" max="7685" width="4" style="3" customWidth="1"/>
    <col min="7686" max="7687" width="3.7109375" style="3" customWidth="1"/>
    <col min="7688" max="7688" width="4.140625" style="3" customWidth="1"/>
    <col min="7689" max="7689" width="70.85546875" style="3" customWidth="1"/>
    <col min="7690" max="7691" width="4.140625" style="3" customWidth="1"/>
    <col min="7692" max="7696" width="4" style="3" customWidth="1"/>
    <col min="7697" max="7697" width="7.42578125" style="3" customWidth="1"/>
    <col min="7698" max="7700" width="3.85546875" style="3" customWidth="1"/>
    <col min="7701" max="7708" width="4" style="3" customWidth="1"/>
    <col min="7709" max="7712" width="3.85546875" style="3" customWidth="1"/>
    <col min="7713" max="7736" width="4" style="3" customWidth="1"/>
    <col min="7737" max="7737" width="5.5703125" style="3" customWidth="1"/>
    <col min="7738" max="7738" width="5.42578125" style="3" customWidth="1"/>
    <col min="7739" max="7739" width="4.85546875" style="3" customWidth="1"/>
    <col min="7740" max="7936" width="9.140625" style="3"/>
    <col min="7937" max="7937" width="2.7109375" style="3" customWidth="1"/>
    <col min="7938" max="7938" width="4.85546875" style="3" customWidth="1"/>
    <col min="7939" max="7939" width="12" style="3" customWidth="1"/>
    <col min="7940" max="7940" width="3.85546875" style="3" customWidth="1"/>
    <col min="7941" max="7941" width="4" style="3" customWidth="1"/>
    <col min="7942" max="7943" width="3.7109375" style="3" customWidth="1"/>
    <col min="7944" max="7944" width="4.140625" style="3" customWidth="1"/>
    <col min="7945" max="7945" width="70.85546875" style="3" customWidth="1"/>
    <col min="7946" max="7947" width="4.140625" style="3" customWidth="1"/>
    <col min="7948" max="7952" width="4" style="3" customWidth="1"/>
    <col min="7953" max="7953" width="7.42578125" style="3" customWidth="1"/>
    <col min="7954" max="7956" width="3.85546875" style="3" customWidth="1"/>
    <col min="7957" max="7964" width="4" style="3" customWidth="1"/>
    <col min="7965" max="7968" width="3.85546875" style="3" customWidth="1"/>
    <col min="7969" max="7992" width="4" style="3" customWidth="1"/>
    <col min="7993" max="7993" width="5.5703125" style="3" customWidth="1"/>
    <col min="7994" max="7994" width="5.42578125" style="3" customWidth="1"/>
    <col min="7995" max="7995" width="4.85546875" style="3" customWidth="1"/>
    <col min="7996" max="8192" width="9.140625" style="3"/>
    <col min="8193" max="8193" width="2.7109375" style="3" customWidth="1"/>
    <col min="8194" max="8194" width="4.85546875" style="3" customWidth="1"/>
    <col min="8195" max="8195" width="12" style="3" customWidth="1"/>
    <col min="8196" max="8196" width="3.85546875" style="3" customWidth="1"/>
    <col min="8197" max="8197" width="4" style="3" customWidth="1"/>
    <col min="8198" max="8199" width="3.7109375" style="3" customWidth="1"/>
    <col min="8200" max="8200" width="4.140625" style="3" customWidth="1"/>
    <col min="8201" max="8201" width="70.85546875" style="3" customWidth="1"/>
    <col min="8202" max="8203" width="4.140625" style="3" customWidth="1"/>
    <col min="8204" max="8208" width="4" style="3" customWidth="1"/>
    <col min="8209" max="8209" width="7.42578125" style="3" customWidth="1"/>
    <col min="8210" max="8212" width="3.85546875" style="3" customWidth="1"/>
    <col min="8213" max="8220" width="4" style="3" customWidth="1"/>
    <col min="8221" max="8224" width="3.85546875" style="3" customWidth="1"/>
    <col min="8225" max="8248" width="4" style="3" customWidth="1"/>
    <col min="8249" max="8249" width="5.5703125" style="3" customWidth="1"/>
    <col min="8250" max="8250" width="5.42578125" style="3" customWidth="1"/>
    <col min="8251" max="8251" width="4.85546875" style="3" customWidth="1"/>
    <col min="8252" max="8448" width="9.140625" style="3"/>
    <col min="8449" max="8449" width="2.7109375" style="3" customWidth="1"/>
    <col min="8450" max="8450" width="4.85546875" style="3" customWidth="1"/>
    <col min="8451" max="8451" width="12" style="3" customWidth="1"/>
    <col min="8452" max="8452" width="3.85546875" style="3" customWidth="1"/>
    <col min="8453" max="8453" width="4" style="3" customWidth="1"/>
    <col min="8454" max="8455" width="3.7109375" style="3" customWidth="1"/>
    <col min="8456" max="8456" width="4.140625" style="3" customWidth="1"/>
    <col min="8457" max="8457" width="70.85546875" style="3" customWidth="1"/>
    <col min="8458" max="8459" width="4.140625" style="3" customWidth="1"/>
    <col min="8460" max="8464" width="4" style="3" customWidth="1"/>
    <col min="8465" max="8465" width="7.42578125" style="3" customWidth="1"/>
    <col min="8466" max="8468" width="3.85546875" style="3" customWidth="1"/>
    <col min="8469" max="8476" width="4" style="3" customWidth="1"/>
    <col min="8477" max="8480" width="3.85546875" style="3" customWidth="1"/>
    <col min="8481" max="8504" width="4" style="3" customWidth="1"/>
    <col min="8505" max="8505" width="5.5703125" style="3" customWidth="1"/>
    <col min="8506" max="8506" width="5.42578125" style="3" customWidth="1"/>
    <col min="8507" max="8507" width="4.85546875" style="3" customWidth="1"/>
    <col min="8508" max="8704" width="9.140625" style="3"/>
    <col min="8705" max="8705" width="2.7109375" style="3" customWidth="1"/>
    <col min="8706" max="8706" width="4.85546875" style="3" customWidth="1"/>
    <col min="8707" max="8707" width="12" style="3" customWidth="1"/>
    <col min="8708" max="8708" width="3.85546875" style="3" customWidth="1"/>
    <col min="8709" max="8709" width="4" style="3" customWidth="1"/>
    <col min="8710" max="8711" width="3.7109375" style="3" customWidth="1"/>
    <col min="8712" max="8712" width="4.140625" style="3" customWidth="1"/>
    <col min="8713" max="8713" width="70.85546875" style="3" customWidth="1"/>
    <col min="8714" max="8715" width="4.140625" style="3" customWidth="1"/>
    <col min="8716" max="8720" width="4" style="3" customWidth="1"/>
    <col min="8721" max="8721" width="7.42578125" style="3" customWidth="1"/>
    <col min="8722" max="8724" width="3.85546875" style="3" customWidth="1"/>
    <col min="8725" max="8732" width="4" style="3" customWidth="1"/>
    <col min="8733" max="8736" width="3.85546875" style="3" customWidth="1"/>
    <col min="8737" max="8760" width="4" style="3" customWidth="1"/>
    <col min="8761" max="8761" width="5.5703125" style="3" customWidth="1"/>
    <col min="8762" max="8762" width="5.42578125" style="3" customWidth="1"/>
    <col min="8763" max="8763" width="4.85546875" style="3" customWidth="1"/>
    <col min="8764" max="8960" width="9.140625" style="3"/>
    <col min="8961" max="8961" width="2.7109375" style="3" customWidth="1"/>
    <col min="8962" max="8962" width="4.85546875" style="3" customWidth="1"/>
    <col min="8963" max="8963" width="12" style="3" customWidth="1"/>
    <col min="8964" max="8964" width="3.85546875" style="3" customWidth="1"/>
    <col min="8965" max="8965" width="4" style="3" customWidth="1"/>
    <col min="8966" max="8967" width="3.7109375" style="3" customWidth="1"/>
    <col min="8968" max="8968" width="4.140625" style="3" customWidth="1"/>
    <col min="8969" max="8969" width="70.85546875" style="3" customWidth="1"/>
    <col min="8970" max="8971" width="4.140625" style="3" customWidth="1"/>
    <col min="8972" max="8976" width="4" style="3" customWidth="1"/>
    <col min="8977" max="8977" width="7.42578125" style="3" customWidth="1"/>
    <col min="8978" max="8980" width="3.85546875" style="3" customWidth="1"/>
    <col min="8981" max="8988" width="4" style="3" customWidth="1"/>
    <col min="8989" max="8992" width="3.85546875" style="3" customWidth="1"/>
    <col min="8993" max="9016" width="4" style="3" customWidth="1"/>
    <col min="9017" max="9017" width="5.5703125" style="3" customWidth="1"/>
    <col min="9018" max="9018" width="5.42578125" style="3" customWidth="1"/>
    <col min="9019" max="9019" width="4.85546875" style="3" customWidth="1"/>
    <col min="9020" max="9216" width="9.140625" style="3"/>
    <col min="9217" max="9217" width="2.7109375" style="3" customWidth="1"/>
    <col min="9218" max="9218" width="4.85546875" style="3" customWidth="1"/>
    <col min="9219" max="9219" width="12" style="3" customWidth="1"/>
    <col min="9220" max="9220" width="3.85546875" style="3" customWidth="1"/>
    <col min="9221" max="9221" width="4" style="3" customWidth="1"/>
    <col min="9222" max="9223" width="3.7109375" style="3" customWidth="1"/>
    <col min="9224" max="9224" width="4.140625" style="3" customWidth="1"/>
    <col min="9225" max="9225" width="70.85546875" style="3" customWidth="1"/>
    <col min="9226" max="9227" width="4.140625" style="3" customWidth="1"/>
    <col min="9228" max="9232" width="4" style="3" customWidth="1"/>
    <col min="9233" max="9233" width="7.42578125" style="3" customWidth="1"/>
    <col min="9234" max="9236" width="3.85546875" style="3" customWidth="1"/>
    <col min="9237" max="9244" width="4" style="3" customWidth="1"/>
    <col min="9245" max="9248" width="3.85546875" style="3" customWidth="1"/>
    <col min="9249" max="9272" width="4" style="3" customWidth="1"/>
    <col min="9273" max="9273" width="5.5703125" style="3" customWidth="1"/>
    <col min="9274" max="9274" width="5.42578125" style="3" customWidth="1"/>
    <col min="9275" max="9275" width="4.85546875" style="3" customWidth="1"/>
    <col min="9276" max="9472" width="9.140625" style="3"/>
    <col min="9473" max="9473" width="2.7109375" style="3" customWidth="1"/>
    <col min="9474" max="9474" width="4.85546875" style="3" customWidth="1"/>
    <col min="9475" max="9475" width="12" style="3" customWidth="1"/>
    <col min="9476" max="9476" width="3.85546875" style="3" customWidth="1"/>
    <col min="9477" max="9477" width="4" style="3" customWidth="1"/>
    <col min="9478" max="9479" width="3.7109375" style="3" customWidth="1"/>
    <col min="9480" max="9480" width="4.140625" style="3" customWidth="1"/>
    <col min="9481" max="9481" width="70.85546875" style="3" customWidth="1"/>
    <col min="9482" max="9483" width="4.140625" style="3" customWidth="1"/>
    <col min="9484" max="9488" width="4" style="3" customWidth="1"/>
    <col min="9489" max="9489" width="7.42578125" style="3" customWidth="1"/>
    <col min="9490" max="9492" width="3.85546875" style="3" customWidth="1"/>
    <col min="9493" max="9500" width="4" style="3" customWidth="1"/>
    <col min="9501" max="9504" width="3.85546875" style="3" customWidth="1"/>
    <col min="9505" max="9528" width="4" style="3" customWidth="1"/>
    <col min="9529" max="9529" width="5.5703125" style="3" customWidth="1"/>
    <col min="9530" max="9530" width="5.42578125" style="3" customWidth="1"/>
    <col min="9531" max="9531" width="4.85546875" style="3" customWidth="1"/>
    <col min="9532" max="9728" width="9.140625" style="3"/>
    <col min="9729" max="9729" width="2.7109375" style="3" customWidth="1"/>
    <col min="9730" max="9730" width="4.85546875" style="3" customWidth="1"/>
    <col min="9731" max="9731" width="12" style="3" customWidth="1"/>
    <col min="9732" max="9732" width="3.85546875" style="3" customWidth="1"/>
    <col min="9733" max="9733" width="4" style="3" customWidth="1"/>
    <col min="9734" max="9735" width="3.7109375" style="3" customWidth="1"/>
    <col min="9736" max="9736" width="4.140625" style="3" customWidth="1"/>
    <col min="9737" max="9737" width="70.85546875" style="3" customWidth="1"/>
    <col min="9738" max="9739" width="4.140625" style="3" customWidth="1"/>
    <col min="9740" max="9744" width="4" style="3" customWidth="1"/>
    <col min="9745" max="9745" width="7.42578125" style="3" customWidth="1"/>
    <col min="9746" max="9748" width="3.85546875" style="3" customWidth="1"/>
    <col min="9749" max="9756" width="4" style="3" customWidth="1"/>
    <col min="9757" max="9760" width="3.85546875" style="3" customWidth="1"/>
    <col min="9761" max="9784" width="4" style="3" customWidth="1"/>
    <col min="9785" max="9785" width="5.5703125" style="3" customWidth="1"/>
    <col min="9786" max="9786" width="5.42578125" style="3" customWidth="1"/>
    <col min="9787" max="9787" width="4.85546875" style="3" customWidth="1"/>
    <col min="9788" max="9984" width="9.140625" style="3"/>
    <col min="9985" max="9985" width="2.7109375" style="3" customWidth="1"/>
    <col min="9986" max="9986" width="4.85546875" style="3" customWidth="1"/>
    <col min="9987" max="9987" width="12" style="3" customWidth="1"/>
    <col min="9988" max="9988" width="3.85546875" style="3" customWidth="1"/>
    <col min="9989" max="9989" width="4" style="3" customWidth="1"/>
    <col min="9990" max="9991" width="3.7109375" style="3" customWidth="1"/>
    <col min="9992" max="9992" width="4.140625" style="3" customWidth="1"/>
    <col min="9993" max="9993" width="70.85546875" style="3" customWidth="1"/>
    <col min="9994" max="9995" width="4.140625" style="3" customWidth="1"/>
    <col min="9996" max="10000" width="4" style="3" customWidth="1"/>
    <col min="10001" max="10001" width="7.42578125" style="3" customWidth="1"/>
    <col min="10002" max="10004" width="3.85546875" style="3" customWidth="1"/>
    <col min="10005" max="10012" width="4" style="3" customWidth="1"/>
    <col min="10013" max="10016" width="3.85546875" style="3" customWidth="1"/>
    <col min="10017" max="10040" width="4" style="3" customWidth="1"/>
    <col min="10041" max="10041" width="5.5703125" style="3" customWidth="1"/>
    <col min="10042" max="10042" width="5.42578125" style="3" customWidth="1"/>
    <col min="10043" max="10043" width="4.85546875" style="3" customWidth="1"/>
    <col min="10044" max="10240" width="9.140625" style="3"/>
    <col min="10241" max="10241" width="2.7109375" style="3" customWidth="1"/>
    <col min="10242" max="10242" width="4.85546875" style="3" customWidth="1"/>
    <col min="10243" max="10243" width="12" style="3" customWidth="1"/>
    <col min="10244" max="10244" width="3.85546875" style="3" customWidth="1"/>
    <col min="10245" max="10245" width="4" style="3" customWidth="1"/>
    <col min="10246" max="10247" width="3.7109375" style="3" customWidth="1"/>
    <col min="10248" max="10248" width="4.140625" style="3" customWidth="1"/>
    <col min="10249" max="10249" width="70.85546875" style="3" customWidth="1"/>
    <col min="10250" max="10251" width="4.140625" style="3" customWidth="1"/>
    <col min="10252" max="10256" width="4" style="3" customWidth="1"/>
    <col min="10257" max="10257" width="7.42578125" style="3" customWidth="1"/>
    <col min="10258" max="10260" width="3.85546875" style="3" customWidth="1"/>
    <col min="10261" max="10268" width="4" style="3" customWidth="1"/>
    <col min="10269" max="10272" width="3.85546875" style="3" customWidth="1"/>
    <col min="10273" max="10296" width="4" style="3" customWidth="1"/>
    <col min="10297" max="10297" width="5.5703125" style="3" customWidth="1"/>
    <col min="10298" max="10298" width="5.42578125" style="3" customWidth="1"/>
    <col min="10299" max="10299" width="4.85546875" style="3" customWidth="1"/>
    <col min="10300" max="10496" width="9.140625" style="3"/>
    <col min="10497" max="10497" width="2.7109375" style="3" customWidth="1"/>
    <col min="10498" max="10498" width="4.85546875" style="3" customWidth="1"/>
    <col min="10499" max="10499" width="12" style="3" customWidth="1"/>
    <col min="10500" max="10500" width="3.85546875" style="3" customWidth="1"/>
    <col min="10501" max="10501" width="4" style="3" customWidth="1"/>
    <col min="10502" max="10503" width="3.7109375" style="3" customWidth="1"/>
    <col min="10504" max="10504" width="4.140625" style="3" customWidth="1"/>
    <col min="10505" max="10505" width="70.85546875" style="3" customWidth="1"/>
    <col min="10506" max="10507" width="4.140625" style="3" customWidth="1"/>
    <col min="10508" max="10512" width="4" style="3" customWidth="1"/>
    <col min="10513" max="10513" width="7.42578125" style="3" customWidth="1"/>
    <col min="10514" max="10516" width="3.85546875" style="3" customWidth="1"/>
    <col min="10517" max="10524" width="4" style="3" customWidth="1"/>
    <col min="10525" max="10528" width="3.85546875" style="3" customWidth="1"/>
    <col min="10529" max="10552" width="4" style="3" customWidth="1"/>
    <col min="10553" max="10553" width="5.5703125" style="3" customWidth="1"/>
    <col min="10554" max="10554" width="5.42578125" style="3" customWidth="1"/>
    <col min="10555" max="10555" width="4.85546875" style="3" customWidth="1"/>
    <col min="10556" max="10752" width="9.140625" style="3"/>
    <col min="10753" max="10753" width="2.7109375" style="3" customWidth="1"/>
    <col min="10754" max="10754" width="4.85546875" style="3" customWidth="1"/>
    <col min="10755" max="10755" width="12" style="3" customWidth="1"/>
    <col min="10756" max="10756" width="3.85546875" style="3" customWidth="1"/>
    <col min="10757" max="10757" width="4" style="3" customWidth="1"/>
    <col min="10758" max="10759" width="3.7109375" style="3" customWidth="1"/>
    <col min="10760" max="10760" width="4.140625" style="3" customWidth="1"/>
    <col min="10761" max="10761" width="70.85546875" style="3" customWidth="1"/>
    <col min="10762" max="10763" width="4.140625" style="3" customWidth="1"/>
    <col min="10764" max="10768" width="4" style="3" customWidth="1"/>
    <col min="10769" max="10769" width="7.42578125" style="3" customWidth="1"/>
    <col min="10770" max="10772" width="3.85546875" style="3" customWidth="1"/>
    <col min="10773" max="10780" width="4" style="3" customWidth="1"/>
    <col min="10781" max="10784" width="3.85546875" style="3" customWidth="1"/>
    <col min="10785" max="10808" width="4" style="3" customWidth="1"/>
    <col min="10809" max="10809" width="5.5703125" style="3" customWidth="1"/>
    <col min="10810" max="10810" width="5.42578125" style="3" customWidth="1"/>
    <col min="10811" max="10811" width="4.85546875" style="3" customWidth="1"/>
    <col min="10812" max="11008" width="9.140625" style="3"/>
    <col min="11009" max="11009" width="2.7109375" style="3" customWidth="1"/>
    <col min="11010" max="11010" width="4.85546875" style="3" customWidth="1"/>
    <col min="11011" max="11011" width="12" style="3" customWidth="1"/>
    <col min="11012" max="11012" width="3.85546875" style="3" customWidth="1"/>
    <col min="11013" max="11013" width="4" style="3" customWidth="1"/>
    <col min="11014" max="11015" width="3.7109375" style="3" customWidth="1"/>
    <col min="11016" max="11016" width="4.140625" style="3" customWidth="1"/>
    <col min="11017" max="11017" width="70.85546875" style="3" customWidth="1"/>
    <col min="11018" max="11019" width="4.140625" style="3" customWidth="1"/>
    <col min="11020" max="11024" width="4" style="3" customWidth="1"/>
    <col min="11025" max="11025" width="7.42578125" style="3" customWidth="1"/>
    <col min="11026" max="11028" width="3.85546875" style="3" customWidth="1"/>
    <col min="11029" max="11036" width="4" style="3" customWidth="1"/>
    <col min="11037" max="11040" width="3.85546875" style="3" customWidth="1"/>
    <col min="11041" max="11064" width="4" style="3" customWidth="1"/>
    <col min="11065" max="11065" width="5.5703125" style="3" customWidth="1"/>
    <col min="11066" max="11066" width="5.42578125" style="3" customWidth="1"/>
    <col min="11067" max="11067" width="4.85546875" style="3" customWidth="1"/>
    <col min="11068" max="11264" width="9.140625" style="3"/>
    <col min="11265" max="11265" width="2.7109375" style="3" customWidth="1"/>
    <col min="11266" max="11266" width="4.85546875" style="3" customWidth="1"/>
    <col min="11267" max="11267" width="12" style="3" customWidth="1"/>
    <col min="11268" max="11268" width="3.85546875" style="3" customWidth="1"/>
    <col min="11269" max="11269" width="4" style="3" customWidth="1"/>
    <col min="11270" max="11271" width="3.7109375" style="3" customWidth="1"/>
    <col min="11272" max="11272" width="4.140625" style="3" customWidth="1"/>
    <col min="11273" max="11273" width="70.85546875" style="3" customWidth="1"/>
    <col min="11274" max="11275" width="4.140625" style="3" customWidth="1"/>
    <col min="11276" max="11280" width="4" style="3" customWidth="1"/>
    <col min="11281" max="11281" width="7.42578125" style="3" customWidth="1"/>
    <col min="11282" max="11284" width="3.85546875" style="3" customWidth="1"/>
    <col min="11285" max="11292" width="4" style="3" customWidth="1"/>
    <col min="11293" max="11296" width="3.85546875" style="3" customWidth="1"/>
    <col min="11297" max="11320" width="4" style="3" customWidth="1"/>
    <col min="11321" max="11321" width="5.5703125" style="3" customWidth="1"/>
    <col min="11322" max="11322" width="5.42578125" style="3" customWidth="1"/>
    <col min="11323" max="11323" width="4.85546875" style="3" customWidth="1"/>
    <col min="11324" max="11520" width="9.140625" style="3"/>
    <col min="11521" max="11521" width="2.7109375" style="3" customWidth="1"/>
    <col min="11522" max="11522" width="4.85546875" style="3" customWidth="1"/>
    <col min="11523" max="11523" width="12" style="3" customWidth="1"/>
    <col min="11524" max="11524" width="3.85546875" style="3" customWidth="1"/>
    <col min="11525" max="11525" width="4" style="3" customWidth="1"/>
    <col min="11526" max="11527" width="3.7109375" style="3" customWidth="1"/>
    <col min="11528" max="11528" width="4.140625" style="3" customWidth="1"/>
    <col min="11529" max="11529" width="70.85546875" style="3" customWidth="1"/>
    <col min="11530" max="11531" width="4.140625" style="3" customWidth="1"/>
    <col min="11532" max="11536" width="4" style="3" customWidth="1"/>
    <col min="11537" max="11537" width="7.42578125" style="3" customWidth="1"/>
    <col min="11538" max="11540" width="3.85546875" style="3" customWidth="1"/>
    <col min="11541" max="11548" width="4" style="3" customWidth="1"/>
    <col min="11549" max="11552" width="3.85546875" style="3" customWidth="1"/>
    <col min="11553" max="11576" width="4" style="3" customWidth="1"/>
    <col min="11577" max="11577" width="5.5703125" style="3" customWidth="1"/>
    <col min="11578" max="11578" width="5.42578125" style="3" customWidth="1"/>
    <col min="11579" max="11579" width="4.85546875" style="3" customWidth="1"/>
    <col min="11580" max="11776" width="9.140625" style="3"/>
    <col min="11777" max="11777" width="2.7109375" style="3" customWidth="1"/>
    <col min="11778" max="11778" width="4.85546875" style="3" customWidth="1"/>
    <col min="11779" max="11779" width="12" style="3" customWidth="1"/>
    <col min="11780" max="11780" width="3.85546875" style="3" customWidth="1"/>
    <col min="11781" max="11781" width="4" style="3" customWidth="1"/>
    <col min="11782" max="11783" width="3.7109375" style="3" customWidth="1"/>
    <col min="11784" max="11784" width="4.140625" style="3" customWidth="1"/>
    <col min="11785" max="11785" width="70.85546875" style="3" customWidth="1"/>
    <col min="11786" max="11787" width="4.140625" style="3" customWidth="1"/>
    <col min="11788" max="11792" width="4" style="3" customWidth="1"/>
    <col min="11793" max="11793" width="7.42578125" style="3" customWidth="1"/>
    <col min="11794" max="11796" width="3.85546875" style="3" customWidth="1"/>
    <col min="11797" max="11804" width="4" style="3" customWidth="1"/>
    <col min="11805" max="11808" width="3.85546875" style="3" customWidth="1"/>
    <col min="11809" max="11832" width="4" style="3" customWidth="1"/>
    <col min="11833" max="11833" width="5.5703125" style="3" customWidth="1"/>
    <col min="11834" max="11834" width="5.42578125" style="3" customWidth="1"/>
    <col min="11835" max="11835" width="4.85546875" style="3" customWidth="1"/>
    <col min="11836" max="12032" width="9.140625" style="3"/>
    <col min="12033" max="12033" width="2.7109375" style="3" customWidth="1"/>
    <col min="12034" max="12034" width="4.85546875" style="3" customWidth="1"/>
    <col min="12035" max="12035" width="12" style="3" customWidth="1"/>
    <col min="12036" max="12036" width="3.85546875" style="3" customWidth="1"/>
    <col min="12037" max="12037" width="4" style="3" customWidth="1"/>
    <col min="12038" max="12039" width="3.7109375" style="3" customWidth="1"/>
    <col min="12040" max="12040" width="4.140625" style="3" customWidth="1"/>
    <col min="12041" max="12041" width="70.85546875" style="3" customWidth="1"/>
    <col min="12042" max="12043" width="4.140625" style="3" customWidth="1"/>
    <col min="12044" max="12048" width="4" style="3" customWidth="1"/>
    <col min="12049" max="12049" width="7.42578125" style="3" customWidth="1"/>
    <col min="12050" max="12052" width="3.85546875" style="3" customWidth="1"/>
    <col min="12053" max="12060" width="4" style="3" customWidth="1"/>
    <col min="12061" max="12064" width="3.85546875" style="3" customWidth="1"/>
    <col min="12065" max="12088" width="4" style="3" customWidth="1"/>
    <col min="12089" max="12089" width="5.5703125" style="3" customWidth="1"/>
    <col min="12090" max="12090" width="5.42578125" style="3" customWidth="1"/>
    <col min="12091" max="12091" width="4.85546875" style="3" customWidth="1"/>
    <col min="12092" max="12288" width="9.140625" style="3"/>
    <col min="12289" max="12289" width="2.7109375" style="3" customWidth="1"/>
    <col min="12290" max="12290" width="4.85546875" style="3" customWidth="1"/>
    <col min="12291" max="12291" width="12" style="3" customWidth="1"/>
    <col min="12292" max="12292" width="3.85546875" style="3" customWidth="1"/>
    <col min="12293" max="12293" width="4" style="3" customWidth="1"/>
    <col min="12294" max="12295" width="3.7109375" style="3" customWidth="1"/>
    <col min="12296" max="12296" width="4.140625" style="3" customWidth="1"/>
    <col min="12297" max="12297" width="70.85546875" style="3" customWidth="1"/>
    <col min="12298" max="12299" width="4.140625" style="3" customWidth="1"/>
    <col min="12300" max="12304" width="4" style="3" customWidth="1"/>
    <col min="12305" max="12305" width="7.42578125" style="3" customWidth="1"/>
    <col min="12306" max="12308" width="3.85546875" style="3" customWidth="1"/>
    <col min="12309" max="12316" width="4" style="3" customWidth="1"/>
    <col min="12317" max="12320" width="3.85546875" style="3" customWidth="1"/>
    <col min="12321" max="12344" width="4" style="3" customWidth="1"/>
    <col min="12345" max="12345" width="5.5703125" style="3" customWidth="1"/>
    <col min="12346" max="12346" width="5.42578125" style="3" customWidth="1"/>
    <col min="12347" max="12347" width="4.85546875" style="3" customWidth="1"/>
    <col min="12348" max="12544" width="9.140625" style="3"/>
    <col min="12545" max="12545" width="2.7109375" style="3" customWidth="1"/>
    <col min="12546" max="12546" width="4.85546875" style="3" customWidth="1"/>
    <col min="12547" max="12547" width="12" style="3" customWidth="1"/>
    <col min="12548" max="12548" width="3.85546875" style="3" customWidth="1"/>
    <col min="12549" max="12549" width="4" style="3" customWidth="1"/>
    <col min="12550" max="12551" width="3.7109375" style="3" customWidth="1"/>
    <col min="12552" max="12552" width="4.140625" style="3" customWidth="1"/>
    <col min="12553" max="12553" width="70.85546875" style="3" customWidth="1"/>
    <col min="12554" max="12555" width="4.140625" style="3" customWidth="1"/>
    <col min="12556" max="12560" width="4" style="3" customWidth="1"/>
    <col min="12561" max="12561" width="7.42578125" style="3" customWidth="1"/>
    <col min="12562" max="12564" width="3.85546875" style="3" customWidth="1"/>
    <col min="12565" max="12572" width="4" style="3" customWidth="1"/>
    <col min="12573" max="12576" width="3.85546875" style="3" customWidth="1"/>
    <col min="12577" max="12600" width="4" style="3" customWidth="1"/>
    <col min="12601" max="12601" width="5.5703125" style="3" customWidth="1"/>
    <col min="12602" max="12602" width="5.42578125" style="3" customWidth="1"/>
    <col min="12603" max="12603" width="4.85546875" style="3" customWidth="1"/>
    <col min="12604" max="12800" width="9.140625" style="3"/>
    <col min="12801" max="12801" width="2.7109375" style="3" customWidth="1"/>
    <col min="12802" max="12802" width="4.85546875" style="3" customWidth="1"/>
    <col min="12803" max="12803" width="12" style="3" customWidth="1"/>
    <col min="12804" max="12804" width="3.85546875" style="3" customWidth="1"/>
    <col min="12805" max="12805" width="4" style="3" customWidth="1"/>
    <col min="12806" max="12807" width="3.7109375" style="3" customWidth="1"/>
    <col min="12808" max="12808" width="4.140625" style="3" customWidth="1"/>
    <col min="12809" max="12809" width="70.85546875" style="3" customWidth="1"/>
    <col min="12810" max="12811" width="4.140625" style="3" customWidth="1"/>
    <col min="12812" max="12816" width="4" style="3" customWidth="1"/>
    <col min="12817" max="12817" width="7.42578125" style="3" customWidth="1"/>
    <col min="12818" max="12820" width="3.85546875" style="3" customWidth="1"/>
    <col min="12821" max="12828" width="4" style="3" customWidth="1"/>
    <col min="12829" max="12832" width="3.85546875" style="3" customWidth="1"/>
    <col min="12833" max="12856" width="4" style="3" customWidth="1"/>
    <col min="12857" max="12857" width="5.5703125" style="3" customWidth="1"/>
    <col min="12858" max="12858" width="5.42578125" style="3" customWidth="1"/>
    <col min="12859" max="12859" width="4.85546875" style="3" customWidth="1"/>
    <col min="12860" max="13056" width="9.140625" style="3"/>
    <col min="13057" max="13057" width="2.7109375" style="3" customWidth="1"/>
    <col min="13058" max="13058" width="4.85546875" style="3" customWidth="1"/>
    <col min="13059" max="13059" width="12" style="3" customWidth="1"/>
    <col min="13060" max="13060" width="3.85546875" style="3" customWidth="1"/>
    <col min="13061" max="13061" width="4" style="3" customWidth="1"/>
    <col min="13062" max="13063" width="3.7109375" style="3" customWidth="1"/>
    <col min="13064" max="13064" width="4.140625" style="3" customWidth="1"/>
    <col min="13065" max="13065" width="70.85546875" style="3" customWidth="1"/>
    <col min="13066" max="13067" width="4.140625" style="3" customWidth="1"/>
    <col min="13068" max="13072" width="4" style="3" customWidth="1"/>
    <col min="13073" max="13073" width="7.42578125" style="3" customWidth="1"/>
    <col min="13074" max="13076" width="3.85546875" style="3" customWidth="1"/>
    <col min="13077" max="13084" width="4" style="3" customWidth="1"/>
    <col min="13085" max="13088" width="3.85546875" style="3" customWidth="1"/>
    <col min="13089" max="13112" width="4" style="3" customWidth="1"/>
    <col min="13113" max="13113" width="5.5703125" style="3" customWidth="1"/>
    <col min="13114" max="13114" width="5.42578125" style="3" customWidth="1"/>
    <col min="13115" max="13115" width="4.85546875" style="3" customWidth="1"/>
    <col min="13116" max="13312" width="9.140625" style="3"/>
    <col min="13313" max="13313" width="2.7109375" style="3" customWidth="1"/>
    <col min="13314" max="13314" width="4.85546875" style="3" customWidth="1"/>
    <col min="13315" max="13315" width="12" style="3" customWidth="1"/>
    <col min="13316" max="13316" width="3.85546875" style="3" customWidth="1"/>
    <col min="13317" max="13317" width="4" style="3" customWidth="1"/>
    <col min="13318" max="13319" width="3.7109375" style="3" customWidth="1"/>
    <col min="13320" max="13320" width="4.140625" style="3" customWidth="1"/>
    <col min="13321" max="13321" width="70.85546875" style="3" customWidth="1"/>
    <col min="13322" max="13323" width="4.140625" style="3" customWidth="1"/>
    <col min="13324" max="13328" width="4" style="3" customWidth="1"/>
    <col min="13329" max="13329" width="7.42578125" style="3" customWidth="1"/>
    <col min="13330" max="13332" width="3.85546875" style="3" customWidth="1"/>
    <col min="13333" max="13340" width="4" style="3" customWidth="1"/>
    <col min="13341" max="13344" width="3.85546875" style="3" customWidth="1"/>
    <col min="13345" max="13368" width="4" style="3" customWidth="1"/>
    <col min="13369" max="13369" width="5.5703125" style="3" customWidth="1"/>
    <col min="13370" max="13370" width="5.42578125" style="3" customWidth="1"/>
    <col min="13371" max="13371" width="4.85546875" style="3" customWidth="1"/>
    <col min="13372" max="13568" width="9.140625" style="3"/>
    <col min="13569" max="13569" width="2.7109375" style="3" customWidth="1"/>
    <col min="13570" max="13570" width="4.85546875" style="3" customWidth="1"/>
    <col min="13571" max="13571" width="12" style="3" customWidth="1"/>
    <col min="13572" max="13572" width="3.85546875" style="3" customWidth="1"/>
    <col min="13573" max="13573" width="4" style="3" customWidth="1"/>
    <col min="13574" max="13575" width="3.7109375" style="3" customWidth="1"/>
    <col min="13576" max="13576" width="4.140625" style="3" customWidth="1"/>
    <col min="13577" max="13577" width="70.85546875" style="3" customWidth="1"/>
    <col min="13578" max="13579" width="4.140625" style="3" customWidth="1"/>
    <col min="13580" max="13584" width="4" style="3" customWidth="1"/>
    <col min="13585" max="13585" width="7.42578125" style="3" customWidth="1"/>
    <col min="13586" max="13588" width="3.85546875" style="3" customWidth="1"/>
    <col min="13589" max="13596" width="4" style="3" customWidth="1"/>
    <col min="13597" max="13600" width="3.85546875" style="3" customWidth="1"/>
    <col min="13601" max="13624" width="4" style="3" customWidth="1"/>
    <col min="13625" max="13625" width="5.5703125" style="3" customWidth="1"/>
    <col min="13626" max="13626" width="5.42578125" style="3" customWidth="1"/>
    <col min="13627" max="13627" width="4.85546875" style="3" customWidth="1"/>
    <col min="13628" max="13824" width="9.140625" style="3"/>
    <col min="13825" max="13825" width="2.7109375" style="3" customWidth="1"/>
    <col min="13826" max="13826" width="4.85546875" style="3" customWidth="1"/>
    <col min="13827" max="13827" width="12" style="3" customWidth="1"/>
    <col min="13828" max="13828" width="3.85546875" style="3" customWidth="1"/>
    <col min="13829" max="13829" width="4" style="3" customWidth="1"/>
    <col min="13830" max="13831" width="3.7109375" style="3" customWidth="1"/>
    <col min="13832" max="13832" width="4.140625" style="3" customWidth="1"/>
    <col min="13833" max="13833" width="70.85546875" style="3" customWidth="1"/>
    <col min="13834" max="13835" width="4.140625" style="3" customWidth="1"/>
    <col min="13836" max="13840" width="4" style="3" customWidth="1"/>
    <col min="13841" max="13841" width="7.42578125" style="3" customWidth="1"/>
    <col min="13842" max="13844" width="3.85546875" style="3" customWidth="1"/>
    <col min="13845" max="13852" width="4" style="3" customWidth="1"/>
    <col min="13853" max="13856" width="3.85546875" style="3" customWidth="1"/>
    <col min="13857" max="13880" width="4" style="3" customWidth="1"/>
    <col min="13881" max="13881" width="5.5703125" style="3" customWidth="1"/>
    <col min="13882" max="13882" width="5.42578125" style="3" customWidth="1"/>
    <col min="13883" max="13883" width="4.85546875" style="3" customWidth="1"/>
    <col min="13884" max="14080" width="9.140625" style="3"/>
    <col min="14081" max="14081" width="2.7109375" style="3" customWidth="1"/>
    <col min="14082" max="14082" width="4.85546875" style="3" customWidth="1"/>
    <col min="14083" max="14083" width="12" style="3" customWidth="1"/>
    <col min="14084" max="14084" width="3.85546875" style="3" customWidth="1"/>
    <col min="14085" max="14085" width="4" style="3" customWidth="1"/>
    <col min="14086" max="14087" width="3.7109375" style="3" customWidth="1"/>
    <col min="14088" max="14088" width="4.140625" style="3" customWidth="1"/>
    <col min="14089" max="14089" width="70.85546875" style="3" customWidth="1"/>
    <col min="14090" max="14091" width="4.140625" style="3" customWidth="1"/>
    <col min="14092" max="14096" width="4" style="3" customWidth="1"/>
    <col min="14097" max="14097" width="7.42578125" style="3" customWidth="1"/>
    <col min="14098" max="14100" width="3.85546875" style="3" customWidth="1"/>
    <col min="14101" max="14108" width="4" style="3" customWidth="1"/>
    <col min="14109" max="14112" width="3.85546875" style="3" customWidth="1"/>
    <col min="14113" max="14136" width="4" style="3" customWidth="1"/>
    <col min="14137" max="14137" width="5.5703125" style="3" customWidth="1"/>
    <col min="14138" max="14138" width="5.42578125" style="3" customWidth="1"/>
    <col min="14139" max="14139" width="4.85546875" style="3" customWidth="1"/>
    <col min="14140" max="14336" width="9.140625" style="3"/>
    <col min="14337" max="14337" width="2.7109375" style="3" customWidth="1"/>
    <col min="14338" max="14338" width="4.85546875" style="3" customWidth="1"/>
    <col min="14339" max="14339" width="12" style="3" customWidth="1"/>
    <col min="14340" max="14340" width="3.85546875" style="3" customWidth="1"/>
    <col min="14341" max="14341" width="4" style="3" customWidth="1"/>
    <col min="14342" max="14343" width="3.7109375" style="3" customWidth="1"/>
    <col min="14344" max="14344" width="4.140625" style="3" customWidth="1"/>
    <col min="14345" max="14345" width="70.85546875" style="3" customWidth="1"/>
    <col min="14346" max="14347" width="4.140625" style="3" customWidth="1"/>
    <col min="14348" max="14352" width="4" style="3" customWidth="1"/>
    <col min="14353" max="14353" width="7.42578125" style="3" customWidth="1"/>
    <col min="14354" max="14356" width="3.85546875" style="3" customWidth="1"/>
    <col min="14357" max="14364" width="4" style="3" customWidth="1"/>
    <col min="14365" max="14368" width="3.85546875" style="3" customWidth="1"/>
    <col min="14369" max="14392" width="4" style="3" customWidth="1"/>
    <col min="14393" max="14393" width="5.5703125" style="3" customWidth="1"/>
    <col min="14394" max="14394" width="5.42578125" style="3" customWidth="1"/>
    <col min="14395" max="14395" width="4.85546875" style="3" customWidth="1"/>
    <col min="14396" max="14592" width="9.140625" style="3"/>
    <col min="14593" max="14593" width="2.7109375" style="3" customWidth="1"/>
    <col min="14594" max="14594" width="4.85546875" style="3" customWidth="1"/>
    <col min="14595" max="14595" width="12" style="3" customWidth="1"/>
    <col min="14596" max="14596" width="3.85546875" style="3" customWidth="1"/>
    <col min="14597" max="14597" width="4" style="3" customWidth="1"/>
    <col min="14598" max="14599" width="3.7109375" style="3" customWidth="1"/>
    <col min="14600" max="14600" width="4.140625" style="3" customWidth="1"/>
    <col min="14601" max="14601" width="70.85546875" style="3" customWidth="1"/>
    <col min="14602" max="14603" width="4.140625" style="3" customWidth="1"/>
    <col min="14604" max="14608" width="4" style="3" customWidth="1"/>
    <col min="14609" max="14609" width="7.42578125" style="3" customWidth="1"/>
    <col min="14610" max="14612" width="3.85546875" style="3" customWidth="1"/>
    <col min="14613" max="14620" width="4" style="3" customWidth="1"/>
    <col min="14621" max="14624" width="3.85546875" style="3" customWidth="1"/>
    <col min="14625" max="14648" width="4" style="3" customWidth="1"/>
    <col min="14649" max="14649" width="5.5703125" style="3" customWidth="1"/>
    <col min="14650" max="14650" width="5.42578125" style="3" customWidth="1"/>
    <col min="14651" max="14651" width="4.85546875" style="3" customWidth="1"/>
    <col min="14652" max="14848" width="9.140625" style="3"/>
    <col min="14849" max="14849" width="2.7109375" style="3" customWidth="1"/>
    <col min="14850" max="14850" width="4.85546875" style="3" customWidth="1"/>
    <col min="14851" max="14851" width="12" style="3" customWidth="1"/>
    <col min="14852" max="14852" width="3.85546875" style="3" customWidth="1"/>
    <col min="14853" max="14853" width="4" style="3" customWidth="1"/>
    <col min="14854" max="14855" width="3.7109375" style="3" customWidth="1"/>
    <col min="14856" max="14856" width="4.140625" style="3" customWidth="1"/>
    <col min="14857" max="14857" width="70.85546875" style="3" customWidth="1"/>
    <col min="14858" max="14859" width="4.140625" style="3" customWidth="1"/>
    <col min="14860" max="14864" width="4" style="3" customWidth="1"/>
    <col min="14865" max="14865" width="7.42578125" style="3" customWidth="1"/>
    <col min="14866" max="14868" width="3.85546875" style="3" customWidth="1"/>
    <col min="14869" max="14876" width="4" style="3" customWidth="1"/>
    <col min="14877" max="14880" width="3.85546875" style="3" customWidth="1"/>
    <col min="14881" max="14904" width="4" style="3" customWidth="1"/>
    <col min="14905" max="14905" width="5.5703125" style="3" customWidth="1"/>
    <col min="14906" max="14906" width="5.42578125" style="3" customWidth="1"/>
    <col min="14907" max="14907" width="4.85546875" style="3" customWidth="1"/>
    <col min="14908" max="15104" width="9.140625" style="3"/>
    <col min="15105" max="15105" width="2.7109375" style="3" customWidth="1"/>
    <col min="15106" max="15106" width="4.85546875" style="3" customWidth="1"/>
    <col min="15107" max="15107" width="12" style="3" customWidth="1"/>
    <col min="15108" max="15108" width="3.85546875" style="3" customWidth="1"/>
    <col min="15109" max="15109" width="4" style="3" customWidth="1"/>
    <col min="15110" max="15111" width="3.7109375" style="3" customWidth="1"/>
    <col min="15112" max="15112" width="4.140625" style="3" customWidth="1"/>
    <col min="15113" max="15113" width="70.85546875" style="3" customWidth="1"/>
    <col min="15114" max="15115" width="4.140625" style="3" customWidth="1"/>
    <col min="15116" max="15120" width="4" style="3" customWidth="1"/>
    <col min="15121" max="15121" width="7.42578125" style="3" customWidth="1"/>
    <col min="15122" max="15124" width="3.85546875" style="3" customWidth="1"/>
    <col min="15125" max="15132" width="4" style="3" customWidth="1"/>
    <col min="15133" max="15136" width="3.85546875" style="3" customWidth="1"/>
    <col min="15137" max="15160" width="4" style="3" customWidth="1"/>
    <col min="15161" max="15161" width="5.5703125" style="3" customWidth="1"/>
    <col min="15162" max="15162" width="5.42578125" style="3" customWidth="1"/>
    <col min="15163" max="15163" width="4.85546875" style="3" customWidth="1"/>
    <col min="15164" max="15360" width="9.140625" style="3"/>
    <col min="15361" max="15361" width="2.7109375" style="3" customWidth="1"/>
    <col min="15362" max="15362" width="4.85546875" style="3" customWidth="1"/>
    <col min="15363" max="15363" width="12" style="3" customWidth="1"/>
    <col min="15364" max="15364" width="3.85546875" style="3" customWidth="1"/>
    <col min="15365" max="15365" width="4" style="3" customWidth="1"/>
    <col min="15366" max="15367" width="3.7109375" style="3" customWidth="1"/>
    <col min="15368" max="15368" width="4.140625" style="3" customWidth="1"/>
    <col min="15369" max="15369" width="70.85546875" style="3" customWidth="1"/>
    <col min="15370" max="15371" width="4.140625" style="3" customWidth="1"/>
    <col min="15372" max="15376" width="4" style="3" customWidth="1"/>
    <col min="15377" max="15377" width="7.42578125" style="3" customWidth="1"/>
    <col min="15378" max="15380" width="3.85546875" style="3" customWidth="1"/>
    <col min="15381" max="15388" width="4" style="3" customWidth="1"/>
    <col min="15389" max="15392" width="3.85546875" style="3" customWidth="1"/>
    <col min="15393" max="15416" width="4" style="3" customWidth="1"/>
    <col min="15417" max="15417" width="5.5703125" style="3" customWidth="1"/>
    <col min="15418" max="15418" width="5.42578125" style="3" customWidth="1"/>
    <col min="15419" max="15419" width="4.85546875" style="3" customWidth="1"/>
    <col min="15420" max="15616" width="9.140625" style="3"/>
    <col min="15617" max="15617" width="2.7109375" style="3" customWidth="1"/>
    <col min="15618" max="15618" width="4.85546875" style="3" customWidth="1"/>
    <col min="15619" max="15619" width="12" style="3" customWidth="1"/>
    <col min="15620" max="15620" width="3.85546875" style="3" customWidth="1"/>
    <col min="15621" max="15621" width="4" style="3" customWidth="1"/>
    <col min="15622" max="15623" width="3.7109375" style="3" customWidth="1"/>
    <col min="15624" max="15624" width="4.140625" style="3" customWidth="1"/>
    <col min="15625" max="15625" width="70.85546875" style="3" customWidth="1"/>
    <col min="15626" max="15627" width="4.140625" style="3" customWidth="1"/>
    <col min="15628" max="15632" width="4" style="3" customWidth="1"/>
    <col min="15633" max="15633" width="7.42578125" style="3" customWidth="1"/>
    <col min="15634" max="15636" width="3.85546875" style="3" customWidth="1"/>
    <col min="15637" max="15644" width="4" style="3" customWidth="1"/>
    <col min="15645" max="15648" width="3.85546875" style="3" customWidth="1"/>
    <col min="15649" max="15672" width="4" style="3" customWidth="1"/>
    <col min="15673" max="15673" width="5.5703125" style="3" customWidth="1"/>
    <col min="15674" max="15674" width="5.42578125" style="3" customWidth="1"/>
    <col min="15675" max="15675" width="4.85546875" style="3" customWidth="1"/>
    <col min="15676" max="15872" width="9.140625" style="3"/>
    <col min="15873" max="15873" width="2.7109375" style="3" customWidth="1"/>
    <col min="15874" max="15874" width="4.85546875" style="3" customWidth="1"/>
    <col min="15875" max="15875" width="12" style="3" customWidth="1"/>
    <col min="15876" max="15876" width="3.85546875" style="3" customWidth="1"/>
    <col min="15877" max="15877" width="4" style="3" customWidth="1"/>
    <col min="15878" max="15879" width="3.7109375" style="3" customWidth="1"/>
    <col min="15880" max="15880" width="4.140625" style="3" customWidth="1"/>
    <col min="15881" max="15881" width="70.85546875" style="3" customWidth="1"/>
    <col min="15882" max="15883" width="4.140625" style="3" customWidth="1"/>
    <col min="15884" max="15888" width="4" style="3" customWidth="1"/>
    <col min="15889" max="15889" width="7.42578125" style="3" customWidth="1"/>
    <col min="15890" max="15892" width="3.85546875" style="3" customWidth="1"/>
    <col min="15893" max="15900" width="4" style="3" customWidth="1"/>
    <col min="15901" max="15904" width="3.85546875" style="3" customWidth="1"/>
    <col min="15905" max="15928" width="4" style="3" customWidth="1"/>
    <col min="15929" max="15929" width="5.5703125" style="3" customWidth="1"/>
    <col min="15930" max="15930" width="5.42578125" style="3" customWidth="1"/>
    <col min="15931" max="15931" width="4.85546875" style="3" customWidth="1"/>
    <col min="15932" max="16128" width="9.140625" style="3"/>
    <col min="16129" max="16129" width="2.7109375" style="3" customWidth="1"/>
    <col min="16130" max="16130" width="4.85546875" style="3" customWidth="1"/>
    <col min="16131" max="16131" width="12" style="3" customWidth="1"/>
    <col min="16132" max="16132" width="3.85546875" style="3" customWidth="1"/>
    <col min="16133" max="16133" width="4" style="3" customWidth="1"/>
    <col min="16134" max="16135" width="3.7109375" style="3" customWidth="1"/>
    <col min="16136" max="16136" width="4.140625" style="3" customWidth="1"/>
    <col min="16137" max="16137" width="70.85546875" style="3" customWidth="1"/>
    <col min="16138" max="16139" width="4.140625" style="3" customWidth="1"/>
    <col min="16140" max="16144" width="4" style="3" customWidth="1"/>
    <col min="16145" max="16145" width="7.42578125" style="3" customWidth="1"/>
    <col min="16146" max="16148" width="3.85546875" style="3" customWidth="1"/>
    <col min="16149" max="16156" width="4" style="3" customWidth="1"/>
    <col min="16157" max="16160" width="3.85546875" style="3" customWidth="1"/>
    <col min="16161" max="16184" width="4" style="3" customWidth="1"/>
    <col min="16185" max="16185" width="5.5703125" style="3" customWidth="1"/>
    <col min="16186" max="16186" width="5.42578125" style="3" customWidth="1"/>
    <col min="16187" max="16187" width="4.85546875" style="3" customWidth="1"/>
    <col min="16188" max="16384" width="9.140625" style="3"/>
  </cols>
  <sheetData>
    <row r="1" spans="1:17" ht="18.75" x14ac:dyDescent="0.3">
      <c r="B1" s="4"/>
      <c r="C1" s="5"/>
      <c r="J1" s="174" t="s">
        <v>25</v>
      </c>
      <c r="K1" s="174"/>
      <c r="L1" s="174"/>
      <c r="M1" s="174"/>
    </row>
    <row r="2" spans="1:17" ht="18.75" x14ac:dyDescent="0.3">
      <c r="C2" s="5"/>
      <c r="J2" s="6" t="s">
        <v>195</v>
      </c>
    </row>
    <row r="3" spans="1:17" x14ac:dyDescent="0.2">
      <c r="C3" s="7"/>
      <c r="J3" s="3" t="s">
        <v>196</v>
      </c>
    </row>
    <row r="4" spans="1:17" ht="18.75" x14ac:dyDescent="0.3">
      <c r="C4" s="5"/>
    </row>
    <row r="5" spans="1:17" ht="78" customHeight="1" x14ac:dyDescent="0.25">
      <c r="A5" s="175" t="s">
        <v>26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ht="27.75" customHeight="1" x14ac:dyDescent="0.25">
      <c r="A6" s="177" t="s">
        <v>27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ht="15.75" x14ac:dyDescent="0.25">
      <c r="A7" s="179" t="s">
        <v>28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8" spans="1:17" ht="34.5" customHeight="1" x14ac:dyDescent="0.25">
      <c r="A8" s="180" t="s">
        <v>29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</row>
    <row r="9" spans="1:17" ht="15.75" x14ac:dyDescent="0.2">
      <c r="A9" s="172" t="s">
        <v>178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1:17" ht="56.25" customHeight="1" x14ac:dyDescent="0.3">
      <c r="A10" s="8"/>
      <c r="E10" s="182" t="s">
        <v>179</v>
      </c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</row>
    <row r="11" spans="1:17" ht="18.75" x14ac:dyDescent="0.3">
      <c r="A11" s="8"/>
      <c r="E11" s="182" t="s">
        <v>30</v>
      </c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18.75" x14ac:dyDescent="0.3">
      <c r="C12" s="8"/>
      <c r="E12" s="182" t="s">
        <v>32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18.75" x14ac:dyDescent="0.3">
      <c r="E13" s="182" t="s">
        <v>31</v>
      </c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7" ht="16.5" customHeight="1" x14ac:dyDescent="0.25">
      <c r="E14" s="182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</sheetData>
  <mergeCells count="11">
    <mergeCell ref="E10:Q10"/>
    <mergeCell ref="E11:Q11"/>
    <mergeCell ref="E12:Q12"/>
    <mergeCell ref="E13:Q13"/>
    <mergeCell ref="E14:Q14"/>
    <mergeCell ref="A9:Q9"/>
    <mergeCell ref="J1:M1"/>
    <mergeCell ref="A5:Q5"/>
    <mergeCell ref="A6:Q6"/>
    <mergeCell ref="A7:Q7"/>
    <mergeCell ref="A8:Q8"/>
  </mergeCells>
  <pageMargins left="0.19685039370078741" right="0.19685039370078741" top="0.19685039370078741" bottom="0.19685039370078741" header="0.51181102362204722" footer="0.51181102362204722"/>
  <pageSetup paperSize="9" scale="63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36"/>
  <sheetViews>
    <sheetView view="pageBreakPreview" zoomScale="70" zoomScaleNormal="112" zoomScaleSheetLayoutView="70" workbookViewId="0">
      <selection activeCell="A2" sqref="A2:A4"/>
    </sheetView>
  </sheetViews>
  <sheetFormatPr defaultRowHeight="12.75" x14ac:dyDescent="0.2"/>
  <cols>
    <col min="1" max="1" width="4.42578125" style="47" customWidth="1"/>
    <col min="2" max="2" width="11.5703125" style="3" customWidth="1"/>
    <col min="3" max="3" width="40.140625" style="3" customWidth="1"/>
    <col min="4" max="4" width="15" style="3" customWidth="1"/>
    <col min="5" max="23" width="3.5703125" style="3" customWidth="1"/>
    <col min="24" max="24" width="5.42578125" style="3" bestFit="1" customWidth="1"/>
    <col min="25" max="45" width="3.5703125" style="3" customWidth="1"/>
    <col min="46" max="47" width="3.5703125" style="38" customWidth="1"/>
    <col min="48" max="56" width="2.42578125" style="3" customWidth="1"/>
    <col min="57" max="57" width="9.140625" style="3" customWidth="1"/>
    <col min="58" max="16384" width="9.140625" style="3"/>
  </cols>
  <sheetData>
    <row r="1" spans="1:57" s="14" customFormat="1" ht="76.5" customHeight="1" thickBot="1" x14ac:dyDescent="0.25">
      <c r="A1" s="184" t="s">
        <v>197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6"/>
    </row>
    <row r="2" spans="1:57" ht="69.75" customHeight="1" thickBot="1" x14ac:dyDescent="0.25">
      <c r="A2" s="187" t="s">
        <v>59</v>
      </c>
      <c r="B2" s="187" t="s">
        <v>0</v>
      </c>
      <c r="C2" s="187" t="s">
        <v>60</v>
      </c>
      <c r="D2" s="187" t="s">
        <v>61</v>
      </c>
      <c r="E2" s="190" t="s">
        <v>8</v>
      </c>
      <c r="F2" s="191"/>
      <c r="G2" s="191"/>
      <c r="H2" s="192"/>
      <c r="I2" s="15" t="s">
        <v>62</v>
      </c>
      <c r="J2" s="190" t="s">
        <v>9</v>
      </c>
      <c r="K2" s="191"/>
      <c r="L2" s="191"/>
      <c r="M2" s="15" t="s">
        <v>63</v>
      </c>
      <c r="N2" s="190" t="s">
        <v>10</v>
      </c>
      <c r="O2" s="191"/>
      <c r="P2" s="191"/>
      <c r="Q2" s="192"/>
      <c r="R2" s="15" t="s">
        <v>64</v>
      </c>
      <c r="S2" s="191" t="s">
        <v>11</v>
      </c>
      <c r="T2" s="191"/>
      <c r="U2" s="192"/>
      <c r="V2" s="15" t="s">
        <v>65</v>
      </c>
      <c r="W2" s="190" t="s">
        <v>12</v>
      </c>
      <c r="X2" s="191"/>
      <c r="Y2" s="191"/>
      <c r="Z2" s="192"/>
      <c r="AA2" s="190" t="s">
        <v>13</v>
      </c>
      <c r="AB2" s="191"/>
      <c r="AC2" s="191"/>
      <c r="AD2" s="192"/>
      <c r="AE2" s="190" t="s">
        <v>14</v>
      </c>
      <c r="AF2" s="191"/>
      <c r="AG2" s="191"/>
      <c r="AH2" s="192"/>
      <c r="AI2" s="15" t="s">
        <v>66</v>
      </c>
      <c r="AJ2" s="190" t="s">
        <v>15</v>
      </c>
      <c r="AK2" s="191"/>
      <c r="AL2" s="192"/>
      <c r="AM2" s="15" t="s">
        <v>67</v>
      </c>
      <c r="AN2" s="190" t="s">
        <v>16</v>
      </c>
      <c r="AO2" s="191"/>
      <c r="AP2" s="191"/>
      <c r="AQ2" s="192"/>
      <c r="AR2" s="15" t="s">
        <v>68</v>
      </c>
      <c r="AS2" s="190" t="s">
        <v>17</v>
      </c>
      <c r="AT2" s="191"/>
      <c r="AU2" s="192"/>
      <c r="AV2" s="15" t="s">
        <v>69</v>
      </c>
      <c r="AW2" s="190" t="s">
        <v>18</v>
      </c>
      <c r="AX2" s="191"/>
      <c r="AY2" s="191"/>
      <c r="AZ2" s="192"/>
      <c r="BA2" s="190" t="s">
        <v>70</v>
      </c>
      <c r="BB2" s="191"/>
      <c r="BC2" s="191"/>
      <c r="BD2" s="192"/>
      <c r="BE2" s="193" t="s">
        <v>71</v>
      </c>
    </row>
    <row r="3" spans="1:57" ht="16.5" thickBot="1" x14ac:dyDescent="0.25">
      <c r="A3" s="188"/>
      <c r="B3" s="188"/>
      <c r="C3" s="188"/>
      <c r="D3" s="188"/>
      <c r="E3" s="196" t="s">
        <v>72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8"/>
      <c r="BE3" s="194"/>
    </row>
    <row r="4" spans="1:57" s="20" customFormat="1" ht="20.25" customHeight="1" thickBot="1" x14ac:dyDescent="0.3">
      <c r="A4" s="189"/>
      <c r="B4" s="189"/>
      <c r="C4" s="189"/>
      <c r="D4" s="189"/>
      <c r="E4" s="16">
        <v>36</v>
      </c>
      <c r="F4" s="16">
        <v>37</v>
      </c>
      <c r="G4" s="16">
        <v>38</v>
      </c>
      <c r="H4" s="16">
        <v>39</v>
      </c>
      <c r="I4" s="16">
        <v>40</v>
      </c>
      <c r="J4" s="16">
        <v>41</v>
      </c>
      <c r="K4" s="16">
        <v>42</v>
      </c>
      <c r="L4" s="17">
        <v>43</v>
      </c>
      <c r="M4" s="17">
        <v>44</v>
      </c>
      <c r="N4" s="17">
        <v>45</v>
      </c>
      <c r="O4" s="17">
        <v>46</v>
      </c>
      <c r="P4" s="17">
        <v>47</v>
      </c>
      <c r="Q4" s="17">
        <v>48</v>
      </c>
      <c r="R4" s="17">
        <v>49</v>
      </c>
      <c r="S4" s="17">
        <v>50</v>
      </c>
      <c r="T4" s="17">
        <v>51</v>
      </c>
      <c r="U4" s="17">
        <v>52</v>
      </c>
      <c r="V4" s="18">
        <v>1</v>
      </c>
      <c r="W4" s="18">
        <v>2</v>
      </c>
      <c r="X4" s="18">
        <v>3</v>
      </c>
      <c r="Y4" s="18">
        <v>4</v>
      </c>
      <c r="Z4" s="18">
        <v>5</v>
      </c>
      <c r="AA4" s="18">
        <v>6</v>
      </c>
      <c r="AB4" s="18">
        <v>7</v>
      </c>
      <c r="AC4" s="18">
        <v>8</v>
      </c>
      <c r="AD4" s="18">
        <v>9</v>
      </c>
      <c r="AE4" s="17">
        <v>10</v>
      </c>
      <c r="AF4" s="17">
        <v>11</v>
      </c>
      <c r="AG4" s="17">
        <v>12</v>
      </c>
      <c r="AH4" s="17">
        <v>13</v>
      </c>
      <c r="AI4" s="17">
        <v>14</v>
      </c>
      <c r="AJ4" s="17">
        <v>15</v>
      </c>
      <c r="AK4" s="17">
        <v>16</v>
      </c>
      <c r="AL4" s="17">
        <v>17</v>
      </c>
      <c r="AM4" s="17">
        <v>18</v>
      </c>
      <c r="AN4" s="17">
        <v>19</v>
      </c>
      <c r="AO4" s="17">
        <v>20</v>
      </c>
      <c r="AP4" s="17">
        <v>21</v>
      </c>
      <c r="AQ4" s="17">
        <v>22</v>
      </c>
      <c r="AR4" s="17">
        <v>23</v>
      </c>
      <c r="AS4" s="17">
        <v>24</v>
      </c>
      <c r="AT4" s="19">
        <v>25</v>
      </c>
      <c r="AU4" s="19">
        <v>26</v>
      </c>
      <c r="AV4" s="17">
        <v>27</v>
      </c>
      <c r="AW4" s="17">
        <v>28</v>
      </c>
      <c r="AX4" s="17">
        <v>29</v>
      </c>
      <c r="AY4" s="17">
        <v>30</v>
      </c>
      <c r="AZ4" s="17">
        <v>31</v>
      </c>
      <c r="BA4" s="17">
        <v>32</v>
      </c>
      <c r="BB4" s="17">
        <v>33</v>
      </c>
      <c r="BC4" s="17">
        <v>34</v>
      </c>
      <c r="BD4" s="17">
        <v>35</v>
      </c>
      <c r="BE4" s="194"/>
    </row>
    <row r="5" spans="1:57" ht="16.5" thickBot="1" x14ac:dyDescent="0.25">
      <c r="A5" s="196" t="s">
        <v>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8"/>
      <c r="BE5" s="194"/>
    </row>
    <row r="6" spans="1:57" s="20" customFormat="1" ht="18" customHeight="1" thickBot="1" x14ac:dyDescent="0.3">
      <c r="A6" s="21"/>
      <c r="B6" s="22"/>
      <c r="C6" s="22"/>
      <c r="D6" s="22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23">
        <v>42</v>
      </c>
      <c r="AU6" s="23">
        <v>43</v>
      </c>
      <c r="AV6" s="16">
        <v>44</v>
      </c>
      <c r="AW6" s="16">
        <v>45</v>
      </c>
      <c r="AX6" s="16">
        <v>46</v>
      </c>
      <c r="AY6" s="16">
        <v>47</v>
      </c>
      <c r="AZ6" s="16">
        <v>48</v>
      </c>
      <c r="BA6" s="16">
        <v>49</v>
      </c>
      <c r="BB6" s="16">
        <v>50</v>
      </c>
      <c r="BC6" s="16">
        <v>51</v>
      </c>
      <c r="BD6" s="16">
        <v>52</v>
      </c>
      <c r="BE6" s="195"/>
    </row>
    <row r="7" spans="1:57" s="20" customFormat="1" ht="18" customHeight="1" thickBot="1" x14ac:dyDescent="0.3">
      <c r="A7" s="51"/>
      <c r="B7" s="52" t="s">
        <v>74</v>
      </c>
      <c r="C7" s="52" t="s">
        <v>75</v>
      </c>
      <c r="D7" s="52" t="s">
        <v>76</v>
      </c>
      <c r="E7" s="52">
        <f>E9+E11+E12+E13+E14+E15+E16+E17+E18+E19+E20+E21+E23+E25+E27+E29</f>
        <v>36</v>
      </c>
      <c r="F7" s="52">
        <f t="shared" ref="F7:U7" si="0">F9+F11+F12+F13+F14+F15+F16+F17+F18+F19+F20+F21+F23+F25+F27+F29</f>
        <v>36</v>
      </c>
      <c r="G7" s="52">
        <f t="shared" si="0"/>
        <v>36</v>
      </c>
      <c r="H7" s="52">
        <f t="shared" si="0"/>
        <v>36</v>
      </c>
      <c r="I7" s="52">
        <f t="shared" si="0"/>
        <v>36</v>
      </c>
      <c r="J7" s="52">
        <f t="shared" si="0"/>
        <v>36</v>
      </c>
      <c r="K7" s="52">
        <f t="shared" si="0"/>
        <v>36</v>
      </c>
      <c r="L7" s="52">
        <f t="shared" si="0"/>
        <v>36</v>
      </c>
      <c r="M7" s="52">
        <f t="shared" si="0"/>
        <v>36</v>
      </c>
      <c r="N7" s="52">
        <f t="shared" si="0"/>
        <v>36</v>
      </c>
      <c r="O7" s="52">
        <f t="shared" si="0"/>
        <v>36</v>
      </c>
      <c r="P7" s="52">
        <f t="shared" si="0"/>
        <v>36</v>
      </c>
      <c r="Q7" s="52">
        <f t="shared" si="0"/>
        <v>36</v>
      </c>
      <c r="R7" s="52">
        <f t="shared" si="0"/>
        <v>36</v>
      </c>
      <c r="S7" s="52">
        <f t="shared" si="0"/>
        <v>36</v>
      </c>
      <c r="T7" s="52">
        <f t="shared" si="0"/>
        <v>36</v>
      </c>
      <c r="U7" s="52">
        <f t="shared" si="0"/>
        <v>36</v>
      </c>
      <c r="V7" s="52"/>
      <c r="W7" s="52"/>
      <c r="X7" s="52">
        <f t="shared" ref="X7:AS7" si="1">X8+X22+X28</f>
        <v>36</v>
      </c>
      <c r="Y7" s="52">
        <f t="shared" si="1"/>
        <v>36</v>
      </c>
      <c r="Z7" s="52">
        <f t="shared" si="1"/>
        <v>36</v>
      </c>
      <c r="AA7" s="52">
        <f t="shared" si="1"/>
        <v>36</v>
      </c>
      <c r="AB7" s="52">
        <f t="shared" si="1"/>
        <v>36</v>
      </c>
      <c r="AC7" s="52">
        <f t="shared" si="1"/>
        <v>36</v>
      </c>
      <c r="AD7" s="52">
        <f t="shared" si="1"/>
        <v>36</v>
      </c>
      <c r="AE7" s="52">
        <f t="shared" si="1"/>
        <v>36</v>
      </c>
      <c r="AF7" s="52">
        <f t="shared" si="1"/>
        <v>36</v>
      </c>
      <c r="AG7" s="52">
        <f t="shared" si="1"/>
        <v>36</v>
      </c>
      <c r="AH7" s="52">
        <f t="shared" si="1"/>
        <v>36</v>
      </c>
      <c r="AI7" s="52">
        <f t="shared" si="1"/>
        <v>36</v>
      </c>
      <c r="AJ7" s="52">
        <f t="shared" si="1"/>
        <v>36</v>
      </c>
      <c r="AK7" s="52">
        <f t="shared" si="1"/>
        <v>36</v>
      </c>
      <c r="AL7" s="52">
        <f t="shared" si="1"/>
        <v>36</v>
      </c>
      <c r="AM7" s="52">
        <f t="shared" si="1"/>
        <v>36</v>
      </c>
      <c r="AN7" s="52">
        <f t="shared" si="1"/>
        <v>36</v>
      </c>
      <c r="AO7" s="52">
        <f t="shared" si="1"/>
        <v>36</v>
      </c>
      <c r="AP7" s="52">
        <f t="shared" si="1"/>
        <v>36</v>
      </c>
      <c r="AQ7" s="52">
        <f t="shared" si="1"/>
        <v>36</v>
      </c>
      <c r="AR7" s="52">
        <f t="shared" si="1"/>
        <v>36</v>
      </c>
      <c r="AS7" s="52">
        <f t="shared" si="1"/>
        <v>36</v>
      </c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29">
        <f>SUM(E7:AS7)</f>
        <v>1404</v>
      </c>
    </row>
    <row r="8" spans="1:57" ht="39" customHeight="1" thickBot="1" x14ac:dyDescent="0.25">
      <c r="A8" s="187" t="s">
        <v>7</v>
      </c>
      <c r="B8" s="53" t="s">
        <v>33</v>
      </c>
      <c r="C8" s="54" t="s">
        <v>34</v>
      </c>
      <c r="D8" s="54" t="s">
        <v>76</v>
      </c>
      <c r="E8" s="29">
        <f>SUM(E9:E21)</f>
        <v>23</v>
      </c>
      <c r="F8" s="29">
        <f t="shared" ref="F8:T8" si="2">SUM(F9:F21)</f>
        <v>23</v>
      </c>
      <c r="G8" s="29">
        <f t="shared" si="2"/>
        <v>23</v>
      </c>
      <c r="H8" s="29">
        <f t="shared" si="2"/>
        <v>23</v>
      </c>
      <c r="I8" s="29">
        <f t="shared" si="2"/>
        <v>23</v>
      </c>
      <c r="J8" s="29">
        <f t="shared" si="2"/>
        <v>23</v>
      </c>
      <c r="K8" s="29">
        <f t="shared" si="2"/>
        <v>23</v>
      </c>
      <c r="L8" s="29">
        <f t="shared" si="2"/>
        <v>23</v>
      </c>
      <c r="M8" s="29">
        <f t="shared" si="2"/>
        <v>23</v>
      </c>
      <c r="N8" s="29">
        <f t="shared" si="2"/>
        <v>23</v>
      </c>
      <c r="O8" s="29">
        <f t="shared" si="2"/>
        <v>23</v>
      </c>
      <c r="P8" s="29">
        <f t="shared" si="2"/>
        <v>23</v>
      </c>
      <c r="Q8" s="29">
        <f t="shared" si="2"/>
        <v>23</v>
      </c>
      <c r="R8" s="29">
        <f t="shared" si="2"/>
        <v>23</v>
      </c>
      <c r="S8" s="29">
        <f t="shared" si="2"/>
        <v>23</v>
      </c>
      <c r="T8" s="29">
        <f t="shared" si="2"/>
        <v>23</v>
      </c>
      <c r="U8" s="29">
        <f t="shared" ref="U8" si="3">SUM(U9:U21)</f>
        <v>23</v>
      </c>
      <c r="V8" s="25" t="s">
        <v>19</v>
      </c>
      <c r="W8" s="25" t="s">
        <v>19</v>
      </c>
      <c r="X8" s="29">
        <f t="shared" ref="X8:AS8" si="4">SUM(X9:X21)</f>
        <v>24</v>
      </c>
      <c r="Y8" s="29">
        <f t="shared" si="4"/>
        <v>26</v>
      </c>
      <c r="Z8" s="29">
        <f t="shared" si="4"/>
        <v>24</v>
      </c>
      <c r="AA8" s="29">
        <f t="shared" si="4"/>
        <v>26</v>
      </c>
      <c r="AB8" s="29">
        <f t="shared" si="4"/>
        <v>24</v>
      </c>
      <c r="AC8" s="29">
        <f t="shared" si="4"/>
        <v>26</v>
      </c>
      <c r="AD8" s="29">
        <f t="shared" si="4"/>
        <v>24</v>
      </c>
      <c r="AE8" s="29">
        <f t="shared" si="4"/>
        <v>24</v>
      </c>
      <c r="AF8" s="29">
        <f t="shared" si="4"/>
        <v>24</v>
      </c>
      <c r="AG8" s="29">
        <f t="shared" si="4"/>
        <v>24</v>
      </c>
      <c r="AH8" s="29">
        <f t="shared" si="4"/>
        <v>24</v>
      </c>
      <c r="AI8" s="29">
        <f t="shared" si="4"/>
        <v>25</v>
      </c>
      <c r="AJ8" s="29">
        <f t="shared" si="4"/>
        <v>27</v>
      </c>
      <c r="AK8" s="29">
        <f t="shared" si="4"/>
        <v>25</v>
      </c>
      <c r="AL8" s="29">
        <f t="shared" si="4"/>
        <v>24</v>
      </c>
      <c r="AM8" s="29">
        <f t="shared" si="4"/>
        <v>27</v>
      </c>
      <c r="AN8" s="29">
        <f t="shared" si="4"/>
        <v>23</v>
      </c>
      <c r="AO8" s="29">
        <f t="shared" si="4"/>
        <v>24</v>
      </c>
      <c r="AP8" s="29">
        <f t="shared" si="4"/>
        <v>24</v>
      </c>
      <c r="AQ8" s="29">
        <f t="shared" si="4"/>
        <v>29</v>
      </c>
      <c r="AR8" s="29">
        <f t="shared" si="4"/>
        <v>23</v>
      </c>
      <c r="AS8" s="29">
        <f t="shared" si="4"/>
        <v>27</v>
      </c>
      <c r="AT8" s="29"/>
      <c r="AU8" s="29"/>
      <c r="AV8" s="25" t="s">
        <v>19</v>
      </c>
      <c r="AW8" s="25" t="s">
        <v>19</v>
      </c>
      <c r="AX8" s="25" t="s">
        <v>19</v>
      </c>
      <c r="AY8" s="25" t="s">
        <v>19</v>
      </c>
      <c r="AZ8" s="25" t="s">
        <v>19</v>
      </c>
      <c r="BA8" s="25" t="s">
        <v>19</v>
      </c>
      <c r="BB8" s="25" t="s">
        <v>19</v>
      </c>
      <c r="BC8" s="25" t="s">
        <v>19</v>
      </c>
      <c r="BD8" s="25" t="s">
        <v>19</v>
      </c>
      <c r="BE8" s="29">
        <f>SUM(E8:AS8)</f>
        <v>939</v>
      </c>
    </row>
    <row r="9" spans="1:57" ht="27" customHeight="1" thickBot="1" x14ac:dyDescent="0.25">
      <c r="A9" s="188"/>
      <c r="B9" s="199" t="s">
        <v>35</v>
      </c>
      <c r="C9" s="201" t="s">
        <v>1</v>
      </c>
      <c r="D9" s="37" t="s">
        <v>76</v>
      </c>
      <c r="E9" s="32">
        <v>2</v>
      </c>
      <c r="F9" s="32">
        <v>2</v>
      </c>
      <c r="G9" s="32">
        <v>2</v>
      </c>
      <c r="H9" s="32">
        <v>2</v>
      </c>
      <c r="I9" s="32">
        <v>2</v>
      </c>
      <c r="J9" s="32">
        <v>2</v>
      </c>
      <c r="K9" s="32">
        <v>2</v>
      </c>
      <c r="L9" s="32">
        <v>2</v>
      </c>
      <c r="M9" s="32">
        <v>2</v>
      </c>
      <c r="N9" s="32">
        <v>2</v>
      </c>
      <c r="O9" s="32">
        <v>2</v>
      </c>
      <c r="P9" s="32">
        <v>2</v>
      </c>
      <c r="Q9" s="32">
        <v>2</v>
      </c>
      <c r="R9" s="32">
        <v>2</v>
      </c>
      <c r="S9" s="32">
        <v>2</v>
      </c>
      <c r="T9" s="32">
        <v>2</v>
      </c>
      <c r="U9" s="32">
        <v>2</v>
      </c>
      <c r="V9" s="33" t="s">
        <v>19</v>
      </c>
      <c r="W9" s="33" t="s">
        <v>19</v>
      </c>
      <c r="X9" s="32">
        <v>2</v>
      </c>
      <c r="Y9" s="32">
        <v>2</v>
      </c>
      <c r="Z9" s="32">
        <v>2</v>
      </c>
      <c r="AA9" s="32">
        <v>2</v>
      </c>
      <c r="AB9" s="32">
        <v>2</v>
      </c>
      <c r="AC9" s="32">
        <v>2</v>
      </c>
      <c r="AD9" s="32">
        <v>2</v>
      </c>
      <c r="AE9" s="32">
        <v>2</v>
      </c>
      <c r="AF9" s="32">
        <v>2</v>
      </c>
      <c r="AG9" s="32">
        <v>2</v>
      </c>
      <c r="AH9" s="32">
        <v>2</v>
      </c>
      <c r="AI9" s="32">
        <v>2</v>
      </c>
      <c r="AJ9" s="32">
        <v>2</v>
      </c>
      <c r="AK9" s="32">
        <v>2</v>
      </c>
      <c r="AL9" s="32">
        <v>2</v>
      </c>
      <c r="AM9" s="32">
        <v>2</v>
      </c>
      <c r="AN9" s="32">
        <v>2</v>
      </c>
      <c r="AO9" s="32">
        <v>2</v>
      </c>
      <c r="AP9" s="32">
        <v>2</v>
      </c>
      <c r="AQ9" s="32">
        <v>2</v>
      </c>
      <c r="AR9" s="32">
        <v>2</v>
      </c>
      <c r="AS9" s="32">
        <v>2</v>
      </c>
      <c r="AT9" s="55"/>
      <c r="AU9" s="55"/>
      <c r="AV9" s="25" t="s">
        <v>19</v>
      </c>
      <c r="AW9" s="25" t="s">
        <v>19</v>
      </c>
      <c r="AX9" s="25" t="s">
        <v>19</v>
      </c>
      <c r="AY9" s="25" t="s">
        <v>19</v>
      </c>
      <c r="AZ9" s="25" t="s">
        <v>19</v>
      </c>
      <c r="BA9" s="25" t="s">
        <v>19</v>
      </c>
      <c r="BB9" s="25" t="s">
        <v>19</v>
      </c>
      <c r="BC9" s="25" t="s">
        <v>19</v>
      </c>
      <c r="BD9" s="25" t="s">
        <v>19</v>
      </c>
      <c r="BE9" s="30">
        <f t="shared" ref="BE9:BE27" si="5">SUM(E9:BD9)</f>
        <v>78</v>
      </c>
    </row>
    <row r="10" spans="1:57" ht="21.75" customHeight="1" thickBot="1" x14ac:dyDescent="0.25">
      <c r="A10" s="188"/>
      <c r="B10" s="200"/>
      <c r="C10" s="202"/>
      <c r="D10" s="37" t="s">
        <v>77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33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55">
        <v>20</v>
      </c>
      <c r="AU10" s="55"/>
      <c r="AV10" s="25"/>
      <c r="AW10" s="25"/>
      <c r="AX10" s="25"/>
      <c r="AY10" s="25"/>
      <c r="AZ10" s="25"/>
      <c r="BA10" s="25"/>
      <c r="BB10" s="25"/>
      <c r="BC10" s="25"/>
      <c r="BD10" s="25"/>
      <c r="BE10" s="30">
        <f t="shared" si="5"/>
        <v>20</v>
      </c>
    </row>
    <row r="11" spans="1:57" ht="20.25" customHeight="1" thickBot="1" x14ac:dyDescent="0.25">
      <c r="A11" s="188"/>
      <c r="B11" s="1" t="s">
        <v>36</v>
      </c>
      <c r="C11" s="2" t="s">
        <v>2</v>
      </c>
      <c r="D11" s="31" t="s">
        <v>76</v>
      </c>
      <c r="E11" s="35">
        <v>3</v>
      </c>
      <c r="F11" s="35">
        <v>3</v>
      </c>
      <c r="G11" s="35">
        <v>3</v>
      </c>
      <c r="H11" s="35">
        <v>3</v>
      </c>
      <c r="I11" s="35">
        <v>3</v>
      </c>
      <c r="J11" s="35">
        <v>3</v>
      </c>
      <c r="K11" s="35">
        <v>3</v>
      </c>
      <c r="L11" s="35">
        <v>3</v>
      </c>
      <c r="M11" s="35">
        <v>3</v>
      </c>
      <c r="N11" s="35">
        <v>3</v>
      </c>
      <c r="O11" s="35">
        <v>3</v>
      </c>
      <c r="P11" s="35">
        <v>3</v>
      </c>
      <c r="Q11" s="35">
        <v>3</v>
      </c>
      <c r="R11" s="35">
        <v>3</v>
      </c>
      <c r="S11" s="35">
        <v>3</v>
      </c>
      <c r="T11" s="35">
        <v>3</v>
      </c>
      <c r="U11" s="35">
        <v>3</v>
      </c>
      <c r="V11" s="26" t="s">
        <v>19</v>
      </c>
      <c r="W11" s="26" t="s">
        <v>19</v>
      </c>
      <c r="X11" s="32">
        <v>2</v>
      </c>
      <c r="Y11" s="32">
        <v>4</v>
      </c>
      <c r="Z11" s="32">
        <v>2</v>
      </c>
      <c r="AA11" s="32">
        <v>4</v>
      </c>
      <c r="AB11" s="32">
        <v>2</v>
      </c>
      <c r="AC11" s="32">
        <v>4</v>
      </c>
      <c r="AD11" s="32">
        <v>2</v>
      </c>
      <c r="AE11" s="32">
        <v>4</v>
      </c>
      <c r="AF11" s="32">
        <v>2</v>
      </c>
      <c r="AG11" s="32">
        <v>4</v>
      </c>
      <c r="AH11" s="32">
        <v>2</v>
      </c>
      <c r="AI11" s="32">
        <v>4</v>
      </c>
      <c r="AJ11" s="32">
        <v>2</v>
      </c>
      <c r="AK11" s="32">
        <v>4</v>
      </c>
      <c r="AL11" s="32">
        <v>2</v>
      </c>
      <c r="AM11" s="32">
        <v>4</v>
      </c>
      <c r="AN11" s="32">
        <v>2</v>
      </c>
      <c r="AO11" s="32">
        <v>4</v>
      </c>
      <c r="AP11" s="30">
        <v>2</v>
      </c>
      <c r="AQ11" s="30">
        <v>4</v>
      </c>
      <c r="AR11" s="30">
        <v>2</v>
      </c>
      <c r="AS11" s="30">
        <v>4</v>
      </c>
      <c r="AT11" s="55"/>
      <c r="AU11" s="55"/>
      <c r="AV11" s="34" t="s">
        <v>19</v>
      </c>
      <c r="AW11" s="34" t="s">
        <v>19</v>
      </c>
      <c r="AX11" s="34" t="s">
        <v>19</v>
      </c>
      <c r="AY11" s="34" t="s">
        <v>19</v>
      </c>
      <c r="AZ11" s="34" t="s">
        <v>19</v>
      </c>
      <c r="BA11" s="34" t="s">
        <v>19</v>
      </c>
      <c r="BB11" s="34" t="s">
        <v>19</v>
      </c>
      <c r="BC11" s="34" t="s">
        <v>19</v>
      </c>
      <c r="BD11" s="34" t="s">
        <v>19</v>
      </c>
      <c r="BE11" s="30">
        <f t="shared" si="5"/>
        <v>117</v>
      </c>
    </row>
    <row r="12" spans="1:57" ht="20.25" customHeight="1" thickBot="1" x14ac:dyDescent="0.25">
      <c r="A12" s="188"/>
      <c r="B12" s="1" t="s">
        <v>37</v>
      </c>
      <c r="C12" s="2" t="s">
        <v>38</v>
      </c>
      <c r="D12" s="31" t="s">
        <v>76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26" t="s">
        <v>19</v>
      </c>
      <c r="W12" s="26" t="s">
        <v>19</v>
      </c>
      <c r="X12" s="35">
        <v>2</v>
      </c>
      <c r="Y12" s="35">
        <v>2</v>
      </c>
      <c r="Z12" s="35">
        <v>2</v>
      </c>
      <c r="AA12" s="35">
        <v>2</v>
      </c>
      <c r="AB12" s="35">
        <v>2</v>
      </c>
      <c r="AC12" s="35">
        <v>2</v>
      </c>
      <c r="AD12" s="35">
        <v>2</v>
      </c>
      <c r="AE12" s="35">
        <v>2</v>
      </c>
      <c r="AF12" s="35">
        <v>2</v>
      </c>
      <c r="AG12" s="35">
        <v>2</v>
      </c>
      <c r="AH12" s="35">
        <v>2</v>
      </c>
      <c r="AI12" s="35">
        <v>2</v>
      </c>
      <c r="AJ12" s="35">
        <v>2</v>
      </c>
      <c r="AK12" s="35"/>
      <c r="AL12" s="35">
        <v>3</v>
      </c>
      <c r="AM12" s="35"/>
      <c r="AN12" s="35">
        <v>2</v>
      </c>
      <c r="AO12" s="35">
        <v>2</v>
      </c>
      <c r="AP12" s="35"/>
      <c r="AQ12" s="35">
        <v>2</v>
      </c>
      <c r="AR12" s="35"/>
      <c r="AS12" s="35"/>
      <c r="AT12" s="55"/>
      <c r="AU12" s="55"/>
      <c r="AV12" s="34"/>
      <c r="AW12" s="34"/>
      <c r="AX12" s="34"/>
      <c r="AY12" s="34"/>
      <c r="AZ12" s="34"/>
      <c r="BA12" s="34"/>
      <c r="BB12" s="34"/>
      <c r="BC12" s="34"/>
      <c r="BD12" s="34"/>
      <c r="BE12" s="30">
        <f t="shared" si="5"/>
        <v>35</v>
      </c>
    </row>
    <row r="13" spans="1:57" ht="20.25" customHeight="1" thickBot="1" x14ac:dyDescent="0.25">
      <c r="A13" s="188"/>
      <c r="B13" s="1" t="s">
        <v>39</v>
      </c>
      <c r="C13" s="2" t="s">
        <v>20</v>
      </c>
      <c r="D13" s="31" t="s">
        <v>76</v>
      </c>
      <c r="E13" s="35">
        <v>3</v>
      </c>
      <c r="F13" s="35">
        <v>3</v>
      </c>
      <c r="G13" s="35">
        <v>3</v>
      </c>
      <c r="H13" s="35">
        <v>3</v>
      </c>
      <c r="I13" s="35">
        <v>3</v>
      </c>
      <c r="J13" s="35">
        <v>3</v>
      </c>
      <c r="K13" s="35">
        <v>3</v>
      </c>
      <c r="L13" s="35">
        <v>3</v>
      </c>
      <c r="M13" s="35">
        <v>3</v>
      </c>
      <c r="N13" s="35">
        <v>3</v>
      </c>
      <c r="O13" s="35">
        <v>3</v>
      </c>
      <c r="P13" s="35">
        <v>3</v>
      </c>
      <c r="Q13" s="35">
        <v>3</v>
      </c>
      <c r="R13" s="35">
        <v>3</v>
      </c>
      <c r="S13" s="35">
        <v>3</v>
      </c>
      <c r="T13" s="35">
        <v>3</v>
      </c>
      <c r="U13" s="35">
        <v>3</v>
      </c>
      <c r="V13" s="26" t="s">
        <v>19</v>
      </c>
      <c r="W13" s="26" t="s">
        <v>19</v>
      </c>
      <c r="X13" s="32">
        <v>4</v>
      </c>
      <c r="Y13" s="32">
        <v>2</v>
      </c>
      <c r="Z13" s="32">
        <v>4</v>
      </c>
      <c r="AA13" s="32">
        <v>2</v>
      </c>
      <c r="AB13" s="32">
        <v>4</v>
      </c>
      <c r="AC13" s="32">
        <v>2</v>
      </c>
      <c r="AD13" s="32">
        <v>4</v>
      </c>
      <c r="AE13" s="32">
        <v>2</v>
      </c>
      <c r="AF13" s="32">
        <v>4</v>
      </c>
      <c r="AG13" s="32">
        <v>2</v>
      </c>
      <c r="AH13" s="32">
        <v>4</v>
      </c>
      <c r="AI13" s="32">
        <v>2</v>
      </c>
      <c r="AJ13" s="32">
        <v>4</v>
      </c>
      <c r="AK13" s="32">
        <v>2</v>
      </c>
      <c r="AL13" s="32">
        <v>4</v>
      </c>
      <c r="AM13" s="32">
        <v>2</v>
      </c>
      <c r="AN13" s="32">
        <v>4</v>
      </c>
      <c r="AO13" s="32">
        <v>2</v>
      </c>
      <c r="AP13" s="32">
        <v>4</v>
      </c>
      <c r="AQ13" s="32">
        <v>2</v>
      </c>
      <c r="AR13" s="30">
        <v>4</v>
      </c>
      <c r="AS13" s="30">
        <v>2</v>
      </c>
      <c r="AT13" s="55"/>
      <c r="AU13" s="55"/>
      <c r="AV13" s="34" t="s">
        <v>19</v>
      </c>
      <c r="AW13" s="34" t="s">
        <v>19</v>
      </c>
      <c r="AX13" s="34" t="s">
        <v>19</v>
      </c>
      <c r="AY13" s="34" t="s">
        <v>19</v>
      </c>
      <c r="AZ13" s="34" t="s">
        <v>19</v>
      </c>
      <c r="BA13" s="34" t="s">
        <v>19</v>
      </c>
      <c r="BB13" s="34" t="s">
        <v>19</v>
      </c>
      <c r="BC13" s="34" t="s">
        <v>19</v>
      </c>
      <c r="BD13" s="34" t="s">
        <v>19</v>
      </c>
      <c r="BE13" s="30">
        <f t="shared" si="5"/>
        <v>117</v>
      </c>
    </row>
    <row r="14" spans="1:57" ht="20.25" customHeight="1" thickBot="1" x14ac:dyDescent="0.25">
      <c r="A14" s="188"/>
      <c r="B14" s="1" t="s">
        <v>40</v>
      </c>
      <c r="C14" s="2" t="s">
        <v>23</v>
      </c>
      <c r="D14" s="31" t="s">
        <v>76</v>
      </c>
      <c r="E14" s="35">
        <v>3</v>
      </c>
      <c r="F14" s="35">
        <v>3</v>
      </c>
      <c r="G14" s="35">
        <v>3</v>
      </c>
      <c r="H14" s="35">
        <v>3</v>
      </c>
      <c r="I14" s="35">
        <v>3</v>
      </c>
      <c r="J14" s="35">
        <v>3</v>
      </c>
      <c r="K14" s="35">
        <v>3</v>
      </c>
      <c r="L14" s="35">
        <v>3</v>
      </c>
      <c r="M14" s="35">
        <v>3</v>
      </c>
      <c r="N14" s="35">
        <v>3</v>
      </c>
      <c r="O14" s="35">
        <v>3</v>
      </c>
      <c r="P14" s="35">
        <v>3</v>
      </c>
      <c r="Q14" s="35">
        <v>3</v>
      </c>
      <c r="R14" s="35">
        <v>3</v>
      </c>
      <c r="S14" s="35">
        <v>3</v>
      </c>
      <c r="T14" s="35">
        <v>3</v>
      </c>
      <c r="U14" s="35">
        <v>3</v>
      </c>
      <c r="V14" s="26" t="s">
        <v>19</v>
      </c>
      <c r="W14" s="26" t="s">
        <v>19</v>
      </c>
      <c r="X14" s="32">
        <v>2</v>
      </c>
      <c r="Y14" s="32">
        <v>4</v>
      </c>
      <c r="Z14" s="32">
        <v>2</v>
      </c>
      <c r="AA14" s="32">
        <v>4</v>
      </c>
      <c r="AB14" s="32">
        <v>2</v>
      </c>
      <c r="AC14" s="32">
        <v>4</v>
      </c>
      <c r="AD14" s="32">
        <v>2</v>
      </c>
      <c r="AE14" s="32">
        <v>4</v>
      </c>
      <c r="AF14" s="32">
        <v>2</v>
      </c>
      <c r="AG14" s="32">
        <v>4</v>
      </c>
      <c r="AH14" s="32">
        <v>2</v>
      </c>
      <c r="AI14" s="32">
        <v>4</v>
      </c>
      <c r="AJ14" s="32">
        <v>2</v>
      </c>
      <c r="AK14" s="32">
        <v>4</v>
      </c>
      <c r="AL14" s="32">
        <v>2</v>
      </c>
      <c r="AM14" s="32">
        <v>4</v>
      </c>
      <c r="AN14" s="32">
        <v>2</v>
      </c>
      <c r="AO14" s="32">
        <v>4</v>
      </c>
      <c r="AP14" s="32">
        <v>2</v>
      </c>
      <c r="AQ14" s="32">
        <v>4</v>
      </c>
      <c r="AR14" s="32">
        <v>2</v>
      </c>
      <c r="AS14" s="32">
        <v>4</v>
      </c>
      <c r="AT14" s="55"/>
      <c r="AU14" s="55"/>
      <c r="AV14" s="34" t="s">
        <v>19</v>
      </c>
      <c r="AW14" s="34" t="s">
        <v>19</v>
      </c>
      <c r="AX14" s="34" t="s">
        <v>19</v>
      </c>
      <c r="AY14" s="34" t="s">
        <v>19</v>
      </c>
      <c r="AZ14" s="34" t="s">
        <v>19</v>
      </c>
      <c r="BA14" s="34" t="s">
        <v>19</v>
      </c>
      <c r="BB14" s="34" t="s">
        <v>19</v>
      </c>
      <c r="BC14" s="34" t="s">
        <v>19</v>
      </c>
      <c r="BD14" s="34" t="s">
        <v>19</v>
      </c>
      <c r="BE14" s="30">
        <f t="shared" si="5"/>
        <v>117</v>
      </c>
    </row>
    <row r="15" spans="1:57" ht="20.25" customHeight="1" thickBot="1" x14ac:dyDescent="0.25">
      <c r="A15" s="188"/>
      <c r="B15" s="1" t="s">
        <v>41</v>
      </c>
      <c r="C15" s="2" t="s">
        <v>4</v>
      </c>
      <c r="D15" s="31" t="s">
        <v>76</v>
      </c>
      <c r="E15" s="35">
        <v>3</v>
      </c>
      <c r="F15" s="35">
        <v>3</v>
      </c>
      <c r="G15" s="35">
        <v>3</v>
      </c>
      <c r="H15" s="35">
        <v>3</v>
      </c>
      <c r="I15" s="35">
        <v>3</v>
      </c>
      <c r="J15" s="35">
        <v>3</v>
      </c>
      <c r="K15" s="35">
        <v>3</v>
      </c>
      <c r="L15" s="35">
        <v>3</v>
      </c>
      <c r="M15" s="35">
        <v>3</v>
      </c>
      <c r="N15" s="35">
        <v>3</v>
      </c>
      <c r="O15" s="35">
        <v>3</v>
      </c>
      <c r="P15" s="35">
        <v>3</v>
      </c>
      <c r="Q15" s="35">
        <v>3</v>
      </c>
      <c r="R15" s="35">
        <v>3</v>
      </c>
      <c r="S15" s="35">
        <v>3</v>
      </c>
      <c r="T15" s="35">
        <v>3</v>
      </c>
      <c r="U15" s="35">
        <v>3</v>
      </c>
      <c r="V15" s="26" t="s">
        <v>19</v>
      </c>
      <c r="W15" s="26" t="s">
        <v>19</v>
      </c>
      <c r="X15" s="32">
        <v>2</v>
      </c>
      <c r="Y15" s="32">
        <v>4</v>
      </c>
      <c r="Z15" s="32">
        <v>2</v>
      </c>
      <c r="AA15" s="32">
        <v>4</v>
      </c>
      <c r="AB15" s="32">
        <v>2</v>
      </c>
      <c r="AC15" s="32">
        <v>4</v>
      </c>
      <c r="AD15" s="32">
        <v>2</v>
      </c>
      <c r="AE15" s="32">
        <v>4</v>
      </c>
      <c r="AF15" s="32">
        <v>2</v>
      </c>
      <c r="AG15" s="32">
        <v>4</v>
      </c>
      <c r="AH15" s="32">
        <v>2</v>
      </c>
      <c r="AI15" s="32">
        <v>4</v>
      </c>
      <c r="AJ15" s="32">
        <v>2</v>
      </c>
      <c r="AK15" s="32">
        <v>4</v>
      </c>
      <c r="AL15" s="32">
        <v>2</v>
      </c>
      <c r="AM15" s="32">
        <v>4</v>
      </c>
      <c r="AN15" s="32">
        <v>2</v>
      </c>
      <c r="AO15" s="32">
        <v>4</v>
      </c>
      <c r="AP15" s="32">
        <v>2</v>
      </c>
      <c r="AQ15" s="32">
        <v>4</v>
      </c>
      <c r="AR15" s="32">
        <v>2</v>
      </c>
      <c r="AS15" s="32">
        <v>4</v>
      </c>
      <c r="AT15" s="55"/>
      <c r="AU15" s="55"/>
      <c r="AV15" s="34" t="s">
        <v>19</v>
      </c>
      <c r="AW15" s="34" t="s">
        <v>19</v>
      </c>
      <c r="AX15" s="34" t="s">
        <v>19</v>
      </c>
      <c r="AY15" s="34" t="s">
        <v>19</v>
      </c>
      <c r="AZ15" s="34" t="s">
        <v>19</v>
      </c>
      <c r="BA15" s="34" t="s">
        <v>19</v>
      </c>
      <c r="BB15" s="34" t="s">
        <v>19</v>
      </c>
      <c r="BC15" s="34" t="s">
        <v>19</v>
      </c>
      <c r="BD15" s="34" t="s">
        <v>19</v>
      </c>
      <c r="BE15" s="30">
        <f t="shared" si="5"/>
        <v>117</v>
      </c>
    </row>
    <row r="16" spans="1:57" ht="45" customHeight="1" thickBot="1" x14ac:dyDescent="0.25">
      <c r="A16" s="188"/>
      <c r="B16" s="1" t="s">
        <v>42</v>
      </c>
      <c r="C16" s="2" t="s">
        <v>5</v>
      </c>
      <c r="D16" s="31" t="s">
        <v>76</v>
      </c>
      <c r="E16" s="35">
        <v>2</v>
      </c>
      <c r="F16" s="35">
        <v>2</v>
      </c>
      <c r="G16" s="35">
        <v>2</v>
      </c>
      <c r="H16" s="35">
        <v>2</v>
      </c>
      <c r="I16" s="35">
        <v>2</v>
      </c>
      <c r="J16" s="35">
        <v>2</v>
      </c>
      <c r="K16" s="35">
        <v>2</v>
      </c>
      <c r="L16" s="35">
        <v>2</v>
      </c>
      <c r="M16" s="35">
        <v>2</v>
      </c>
      <c r="N16" s="35">
        <v>2</v>
      </c>
      <c r="O16" s="35">
        <v>2</v>
      </c>
      <c r="P16" s="35">
        <v>2</v>
      </c>
      <c r="Q16" s="35">
        <v>2</v>
      </c>
      <c r="R16" s="35">
        <v>2</v>
      </c>
      <c r="S16" s="35">
        <v>2</v>
      </c>
      <c r="T16" s="35">
        <v>2</v>
      </c>
      <c r="U16" s="35">
        <v>2</v>
      </c>
      <c r="V16" s="26" t="s">
        <v>19</v>
      </c>
      <c r="W16" s="26" t="s">
        <v>19</v>
      </c>
      <c r="X16" s="32">
        <v>2</v>
      </c>
      <c r="Y16" s="32"/>
      <c r="Z16" s="32">
        <v>3</v>
      </c>
      <c r="AA16" s="32"/>
      <c r="AB16" s="32">
        <v>3</v>
      </c>
      <c r="AC16" s="32"/>
      <c r="AD16" s="32">
        <v>2</v>
      </c>
      <c r="AE16" s="32"/>
      <c r="AF16" s="32">
        <v>3</v>
      </c>
      <c r="AG16" s="32"/>
      <c r="AH16" s="32">
        <v>3</v>
      </c>
      <c r="AI16" s="32"/>
      <c r="AJ16" s="32">
        <v>2</v>
      </c>
      <c r="AK16" s="32">
        <v>1</v>
      </c>
      <c r="AL16" s="32">
        <v>2</v>
      </c>
      <c r="AM16" s="32">
        <v>2</v>
      </c>
      <c r="AN16" s="32">
        <v>2</v>
      </c>
      <c r="AO16" s="32">
        <v>0</v>
      </c>
      <c r="AP16" s="32">
        <v>3</v>
      </c>
      <c r="AQ16" s="32">
        <v>3</v>
      </c>
      <c r="AR16" s="32">
        <v>2</v>
      </c>
      <c r="AS16" s="32">
        <v>3</v>
      </c>
      <c r="AT16" s="55"/>
      <c r="AU16" s="55"/>
      <c r="AV16" s="34" t="s">
        <v>19</v>
      </c>
      <c r="AW16" s="34" t="s">
        <v>19</v>
      </c>
      <c r="AX16" s="34" t="s">
        <v>19</v>
      </c>
      <c r="AY16" s="34" t="s">
        <v>19</v>
      </c>
      <c r="AZ16" s="34" t="s">
        <v>19</v>
      </c>
      <c r="BA16" s="34" t="s">
        <v>19</v>
      </c>
      <c r="BB16" s="34" t="s">
        <v>19</v>
      </c>
      <c r="BC16" s="34" t="s">
        <v>19</v>
      </c>
      <c r="BD16" s="34" t="s">
        <v>19</v>
      </c>
      <c r="BE16" s="30">
        <f t="shared" si="5"/>
        <v>70</v>
      </c>
    </row>
    <row r="17" spans="1:100" s="38" customFormat="1" ht="20.25" customHeight="1" thickBot="1" x14ac:dyDescent="0.25">
      <c r="A17" s="188"/>
      <c r="B17" s="1" t="s">
        <v>43</v>
      </c>
      <c r="C17" s="2" t="s">
        <v>3</v>
      </c>
      <c r="D17" s="37" t="s">
        <v>76</v>
      </c>
      <c r="E17" s="35">
        <v>2</v>
      </c>
      <c r="F17" s="35">
        <v>2</v>
      </c>
      <c r="G17" s="35">
        <v>2</v>
      </c>
      <c r="H17" s="35">
        <v>2</v>
      </c>
      <c r="I17" s="35">
        <v>2</v>
      </c>
      <c r="J17" s="35">
        <v>2</v>
      </c>
      <c r="K17" s="35">
        <v>2</v>
      </c>
      <c r="L17" s="35">
        <v>2</v>
      </c>
      <c r="M17" s="35">
        <v>2</v>
      </c>
      <c r="N17" s="35">
        <v>2</v>
      </c>
      <c r="O17" s="35">
        <v>2</v>
      </c>
      <c r="P17" s="35">
        <v>2</v>
      </c>
      <c r="Q17" s="35">
        <v>2</v>
      </c>
      <c r="R17" s="35">
        <v>2</v>
      </c>
      <c r="S17" s="35">
        <v>2</v>
      </c>
      <c r="T17" s="35">
        <v>2</v>
      </c>
      <c r="U17" s="35">
        <v>2</v>
      </c>
      <c r="V17" s="26" t="s">
        <v>19</v>
      </c>
      <c r="W17" s="26" t="s">
        <v>19</v>
      </c>
      <c r="X17" s="35">
        <v>2</v>
      </c>
      <c r="Y17" s="35">
        <v>2</v>
      </c>
      <c r="Z17" s="35">
        <v>2</v>
      </c>
      <c r="AA17" s="35">
        <v>2</v>
      </c>
      <c r="AB17" s="35">
        <v>2</v>
      </c>
      <c r="AC17" s="35">
        <v>2</v>
      </c>
      <c r="AD17" s="35">
        <v>2</v>
      </c>
      <c r="AE17" s="35">
        <v>2</v>
      </c>
      <c r="AF17" s="35">
        <v>2</v>
      </c>
      <c r="AG17" s="35">
        <v>2</v>
      </c>
      <c r="AH17" s="35">
        <v>2</v>
      </c>
      <c r="AI17" s="35">
        <v>2</v>
      </c>
      <c r="AJ17" s="35">
        <v>2</v>
      </c>
      <c r="AK17" s="35">
        <v>2</v>
      </c>
      <c r="AL17" s="35">
        <v>2</v>
      </c>
      <c r="AM17" s="35">
        <v>2</v>
      </c>
      <c r="AN17" s="35">
        <v>2</v>
      </c>
      <c r="AO17" s="35">
        <v>2</v>
      </c>
      <c r="AP17" s="35">
        <v>2</v>
      </c>
      <c r="AQ17" s="35">
        <v>2</v>
      </c>
      <c r="AR17" s="35">
        <v>2</v>
      </c>
      <c r="AS17" s="35">
        <v>2</v>
      </c>
      <c r="AT17" s="55"/>
      <c r="AU17" s="55"/>
      <c r="AV17" s="34" t="s">
        <v>19</v>
      </c>
      <c r="AW17" s="34" t="s">
        <v>19</v>
      </c>
      <c r="AX17" s="34" t="s">
        <v>19</v>
      </c>
      <c r="AY17" s="34" t="s">
        <v>19</v>
      </c>
      <c r="AZ17" s="34" t="s">
        <v>19</v>
      </c>
      <c r="BA17" s="34" t="s">
        <v>19</v>
      </c>
      <c r="BB17" s="34" t="s">
        <v>19</v>
      </c>
      <c r="BC17" s="34" t="s">
        <v>19</v>
      </c>
      <c r="BD17" s="34" t="s">
        <v>19</v>
      </c>
      <c r="BE17" s="30">
        <f t="shared" si="5"/>
        <v>78</v>
      </c>
    </row>
    <row r="18" spans="1:100" s="38" customFormat="1" ht="33.75" customHeight="1" thickBot="1" x14ac:dyDescent="0.25">
      <c r="A18" s="188"/>
      <c r="B18" s="1" t="s">
        <v>44</v>
      </c>
      <c r="C18" s="2" t="s">
        <v>45</v>
      </c>
      <c r="D18" s="37" t="s">
        <v>76</v>
      </c>
      <c r="E18" s="35">
        <v>3</v>
      </c>
      <c r="F18" s="35">
        <v>3</v>
      </c>
      <c r="G18" s="35">
        <v>3</v>
      </c>
      <c r="H18" s="35">
        <v>3</v>
      </c>
      <c r="I18" s="35">
        <v>3</v>
      </c>
      <c r="J18" s="35">
        <v>3</v>
      </c>
      <c r="K18" s="35">
        <v>3</v>
      </c>
      <c r="L18" s="35">
        <v>3</v>
      </c>
      <c r="M18" s="35">
        <v>3</v>
      </c>
      <c r="N18" s="35">
        <v>3</v>
      </c>
      <c r="O18" s="35">
        <v>3</v>
      </c>
      <c r="P18" s="35">
        <v>3</v>
      </c>
      <c r="Q18" s="35">
        <v>3</v>
      </c>
      <c r="R18" s="35">
        <v>3</v>
      </c>
      <c r="S18" s="35">
        <v>3</v>
      </c>
      <c r="T18" s="35">
        <v>3</v>
      </c>
      <c r="U18" s="35">
        <v>3</v>
      </c>
      <c r="V18" s="26" t="s">
        <v>19</v>
      </c>
      <c r="W18" s="26" t="s">
        <v>19</v>
      </c>
      <c r="X18" s="35">
        <v>2</v>
      </c>
      <c r="Y18" s="35">
        <v>2</v>
      </c>
      <c r="Z18" s="35">
        <v>3</v>
      </c>
      <c r="AA18" s="35">
        <v>2</v>
      </c>
      <c r="AB18" s="35">
        <v>3</v>
      </c>
      <c r="AC18" s="35">
        <v>2</v>
      </c>
      <c r="AD18" s="35">
        <v>3</v>
      </c>
      <c r="AE18" s="35">
        <v>2</v>
      </c>
      <c r="AF18" s="35">
        <v>3</v>
      </c>
      <c r="AG18" s="35">
        <v>2</v>
      </c>
      <c r="AH18" s="35">
        <v>3</v>
      </c>
      <c r="AI18" s="35">
        <v>2</v>
      </c>
      <c r="AJ18" s="35">
        <v>3</v>
      </c>
      <c r="AK18" s="35">
        <v>2</v>
      </c>
      <c r="AL18" s="35">
        <v>3</v>
      </c>
      <c r="AM18" s="35">
        <v>3</v>
      </c>
      <c r="AN18" s="35">
        <v>3</v>
      </c>
      <c r="AO18" s="35">
        <v>2</v>
      </c>
      <c r="AP18" s="35">
        <v>3</v>
      </c>
      <c r="AQ18" s="35">
        <v>3</v>
      </c>
      <c r="AR18" s="35">
        <v>3</v>
      </c>
      <c r="AS18" s="35">
        <v>3</v>
      </c>
      <c r="AT18" s="56"/>
      <c r="AU18" s="55"/>
      <c r="AV18" s="34" t="s">
        <v>19</v>
      </c>
      <c r="AW18" s="34" t="s">
        <v>19</v>
      </c>
      <c r="AX18" s="34" t="s">
        <v>19</v>
      </c>
      <c r="AY18" s="34" t="s">
        <v>19</v>
      </c>
      <c r="AZ18" s="34" t="s">
        <v>19</v>
      </c>
      <c r="BA18" s="34" t="s">
        <v>19</v>
      </c>
      <c r="BB18" s="34" t="s">
        <v>19</v>
      </c>
      <c r="BC18" s="34" t="s">
        <v>19</v>
      </c>
      <c r="BD18" s="34" t="s">
        <v>19</v>
      </c>
      <c r="BE18" s="30">
        <f t="shared" si="5"/>
        <v>108</v>
      </c>
    </row>
    <row r="19" spans="1:100" ht="20.25" customHeight="1" thickBot="1" x14ac:dyDescent="0.25">
      <c r="A19" s="188"/>
      <c r="B19" s="1" t="s">
        <v>46</v>
      </c>
      <c r="C19" s="2" t="s">
        <v>47</v>
      </c>
      <c r="D19" s="31" t="s">
        <v>76</v>
      </c>
      <c r="E19" s="35">
        <v>2</v>
      </c>
      <c r="F19" s="35">
        <v>2</v>
      </c>
      <c r="G19" s="35">
        <v>2</v>
      </c>
      <c r="H19" s="35">
        <v>2</v>
      </c>
      <c r="I19" s="35">
        <v>2</v>
      </c>
      <c r="J19" s="35">
        <v>2</v>
      </c>
      <c r="K19" s="35">
        <v>2</v>
      </c>
      <c r="L19" s="35">
        <v>2</v>
      </c>
      <c r="M19" s="35">
        <v>2</v>
      </c>
      <c r="N19" s="35">
        <v>2</v>
      </c>
      <c r="O19" s="35">
        <v>2</v>
      </c>
      <c r="P19" s="35">
        <v>2</v>
      </c>
      <c r="Q19" s="35">
        <v>2</v>
      </c>
      <c r="R19" s="35">
        <v>2</v>
      </c>
      <c r="S19" s="35">
        <v>2</v>
      </c>
      <c r="T19" s="35">
        <v>2</v>
      </c>
      <c r="U19" s="35">
        <v>2</v>
      </c>
      <c r="V19" s="26" t="s">
        <v>19</v>
      </c>
      <c r="W19" s="26" t="s">
        <v>19</v>
      </c>
      <c r="X19" s="35"/>
      <c r="Y19" s="35">
        <v>2</v>
      </c>
      <c r="Z19" s="35"/>
      <c r="AA19" s="35">
        <v>2</v>
      </c>
      <c r="AB19" s="35"/>
      <c r="AC19" s="35">
        <v>2</v>
      </c>
      <c r="AD19" s="35">
        <v>1</v>
      </c>
      <c r="AE19" s="35"/>
      <c r="AF19" s="35"/>
      <c r="AG19" s="35">
        <v>0</v>
      </c>
      <c r="AH19" s="35"/>
      <c r="AI19" s="35">
        <v>1</v>
      </c>
      <c r="AJ19" s="35"/>
      <c r="AK19" s="35">
        <v>0</v>
      </c>
      <c r="AL19" s="35"/>
      <c r="AM19" s="35">
        <v>0</v>
      </c>
      <c r="AN19" s="35"/>
      <c r="AO19" s="35">
        <v>0</v>
      </c>
      <c r="AP19" s="35"/>
      <c r="AQ19" s="35">
        <v>0</v>
      </c>
      <c r="AR19" s="35"/>
      <c r="AS19" s="35">
        <v>0</v>
      </c>
      <c r="AT19" s="56"/>
      <c r="AU19" s="55"/>
      <c r="AV19" s="34" t="s">
        <v>19</v>
      </c>
      <c r="AW19" s="34" t="s">
        <v>19</v>
      </c>
      <c r="AX19" s="34" t="s">
        <v>19</v>
      </c>
      <c r="AY19" s="34" t="s">
        <v>19</v>
      </c>
      <c r="AZ19" s="34" t="s">
        <v>19</v>
      </c>
      <c r="BA19" s="34" t="s">
        <v>19</v>
      </c>
      <c r="BB19" s="34" t="s">
        <v>19</v>
      </c>
      <c r="BC19" s="34" t="s">
        <v>19</v>
      </c>
      <c r="BD19" s="34" t="s">
        <v>19</v>
      </c>
      <c r="BE19" s="30">
        <f t="shared" si="5"/>
        <v>42</v>
      </c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</row>
    <row r="20" spans="1:100" ht="23.25" customHeight="1" thickBot="1" x14ac:dyDescent="0.25">
      <c r="A20" s="188"/>
      <c r="B20" s="1"/>
      <c r="C20" s="2" t="s">
        <v>6</v>
      </c>
      <c r="D20" s="31" t="s">
        <v>76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26" t="s">
        <v>19</v>
      </c>
      <c r="W20" s="26" t="s">
        <v>19</v>
      </c>
      <c r="X20" s="35">
        <v>2</v>
      </c>
      <c r="Y20" s="35"/>
      <c r="Z20" s="35">
        <v>2</v>
      </c>
      <c r="AA20" s="35"/>
      <c r="AB20" s="35">
        <v>2</v>
      </c>
      <c r="AC20" s="35"/>
      <c r="AD20" s="35">
        <v>2</v>
      </c>
      <c r="AE20" s="35"/>
      <c r="AF20" s="35">
        <v>2</v>
      </c>
      <c r="AG20" s="35"/>
      <c r="AH20" s="35">
        <v>2</v>
      </c>
      <c r="AI20" s="35"/>
      <c r="AJ20" s="35">
        <v>4</v>
      </c>
      <c r="AK20" s="35">
        <v>2</v>
      </c>
      <c r="AL20" s="35">
        <v>2</v>
      </c>
      <c r="AM20" s="35">
        <v>2</v>
      </c>
      <c r="AN20" s="35"/>
      <c r="AO20" s="35">
        <v>0</v>
      </c>
      <c r="AP20" s="35">
        <v>1</v>
      </c>
      <c r="AQ20" s="35">
        <v>2</v>
      </c>
      <c r="AR20" s="35"/>
      <c r="AS20" s="35"/>
      <c r="AT20" s="55"/>
      <c r="AU20" s="55"/>
      <c r="AV20" s="34" t="s">
        <v>19</v>
      </c>
      <c r="AW20" s="34" t="s">
        <v>19</v>
      </c>
      <c r="AX20" s="34" t="s">
        <v>19</v>
      </c>
      <c r="AY20" s="34" t="s">
        <v>19</v>
      </c>
      <c r="AZ20" s="34" t="s">
        <v>19</v>
      </c>
      <c r="BA20" s="34" t="s">
        <v>19</v>
      </c>
      <c r="BB20" s="34" t="s">
        <v>19</v>
      </c>
      <c r="BC20" s="34" t="s">
        <v>19</v>
      </c>
      <c r="BD20" s="34" t="s">
        <v>19</v>
      </c>
      <c r="BE20" s="30">
        <f t="shared" si="5"/>
        <v>25</v>
      </c>
    </row>
    <row r="21" spans="1:100" ht="49.5" customHeight="1" thickBot="1" x14ac:dyDescent="0.25">
      <c r="A21" s="188"/>
      <c r="B21" s="1" t="s">
        <v>48</v>
      </c>
      <c r="C21" s="2" t="s">
        <v>49</v>
      </c>
      <c r="D21" s="2" t="s">
        <v>76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26" t="s">
        <v>19</v>
      </c>
      <c r="W21" s="26" t="s">
        <v>19</v>
      </c>
      <c r="X21" s="32">
        <v>2</v>
      </c>
      <c r="Y21" s="32">
        <v>2</v>
      </c>
      <c r="Z21" s="32"/>
      <c r="AA21" s="32">
        <v>2</v>
      </c>
      <c r="AB21" s="32"/>
      <c r="AC21" s="32">
        <v>2</v>
      </c>
      <c r="AD21" s="32"/>
      <c r="AE21" s="32">
        <v>2</v>
      </c>
      <c r="AF21" s="32"/>
      <c r="AG21" s="32">
        <v>2</v>
      </c>
      <c r="AH21" s="32"/>
      <c r="AI21" s="32">
        <v>2</v>
      </c>
      <c r="AJ21" s="32">
        <v>2</v>
      </c>
      <c r="AK21" s="32">
        <v>2</v>
      </c>
      <c r="AL21" s="32"/>
      <c r="AM21" s="32">
        <v>2</v>
      </c>
      <c r="AN21" s="32">
        <v>2</v>
      </c>
      <c r="AO21" s="32">
        <v>2</v>
      </c>
      <c r="AP21" s="32">
        <v>3</v>
      </c>
      <c r="AQ21" s="35">
        <v>1</v>
      </c>
      <c r="AR21" s="32">
        <v>4</v>
      </c>
      <c r="AS21" s="32">
        <v>3</v>
      </c>
      <c r="AT21" s="55"/>
      <c r="AU21" s="55"/>
      <c r="AV21" s="34" t="s">
        <v>19</v>
      </c>
      <c r="AW21" s="34" t="s">
        <v>19</v>
      </c>
      <c r="AX21" s="34" t="s">
        <v>19</v>
      </c>
      <c r="AY21" s="34" t="s">
        <v>19</v>
      </c>
      <c r="AZ21" s="34" t="s">
        <v>19</v>
      </c>
      <c r="BA21" s="34" t="s">
        <v>19</v>
      </c>
      <c r="BB21" s="34" t="s">
        <v>19</v>
      </c>
      <c r="BC21" s="34" t="s">
        <v>19</v>
      </c>
      <c r="BD21" s="34" t="s">
        <v>19</v>
      </c>
      <c r="BE21" s="30">
        <f t="shared" si="5"/>
        <v>35</v>
      </c>
    </row>
    <row r="22" spans="1:100" ht="49.5" customHeight="1" thickBot="1" x14ac:dyDescent="0.25">
      <c r="A22" s="188"/>
      <c r="B22" s="53" t="s">
        <v>50</v>
      </c>
      <c r="C22" s="53" t="s">
        <v>51</v>
      </c>
      <c r="D22" s="54" t="s">
        <v>76</v>
      </c>
      <c r="E22" s="53">
        <f>SUM(E23:E27)</f>
        <v>13</v>
      </c>
      <c r="F22" s="53">
        <f t="shared" ref="F22:U22" si="6">SUM(F23:F27)</f>
        <v>13</v>
      </c>
      <c r="G22" s="53">
        <f t="shared" si="6"/>
        <v>13</v>
      </c>
      <c r="H22" s="53">
        <f t="shared" si="6"/>
        <v>13</v>
      </c>
      <c r="I22" s="53">
        <f t="shared" si="6"/>
        <v>13</v>
      </c>
      <c r="J22" s="53">
        <f t="shared" si="6"/>
        <v>13</v>
      </c>
      <c r="K22" s="53">
        <f t="shared" si="6"/>
        <v>13</v>
      </c>
      <c r="L22" s="53">
        <f t="shared" si="6"/>
        <v>13</v>
      </c>
      <c r="M22" s="53">
        <f t="shared" si="6"/>
        <v>13</v>
      </c>
      <c r="N22" s="53">
        <f t="shared" si="6"/>
        <v>13</v>
      </c>
      <c r="O22" s="53">
        <f t="shared" si="6"/>
        <v>13</v>
      </c>
      <c r="P22" s="53">
        <f t="shared" si="6"/>
        <v>13</v>
      </c>
      <c r="Q22" s="53">
        <f t="shared" si="6"/>
        <v>13</v>
      </c>
      <c r="R22" s="53">
        <f t="shared" si="6"/>
        <v>13</v>
      </c>
      <c r="S22" s="53">
        <f t="shared" si="6"/>
        <v>13</v>
      </c>
      <c r="T22" s="53">
        <f t="shared" si="6"/>
        <v>13</v>
      </c>
      <c r="U22" s="53">
        <f t="shared" si="6"/>
        <v>13</v>
      </c>
      <c r="V22" s="53" t="s">
        <v>19</v>
      </c>
      <c r="W22" s="53" t="s">
        <v>19</v>
      </c>
      <c r="X22" s="53">
        <f t="shared" ref="X22" si="7">SUM(X23:X27)</f>
        <v>10</v>
      </c>
      <c r="Y22" s="53">
        <f t="shared" ref="Y22" si="8">SUM(Y23:Y27)</f>
        <v>8</v>
      </c>
      <c r="Z22" s="53">
        <f t="shared" ref="Z22" si="9">SUM(Z23:Z27)</f>
        <v>10</v>
      </c>
      <c r="AA22" s="53">
        <f t="shared" ref="AA22" si="10">SUM(AA23:AA27)</f>
        <v>8</v>
      </c>
      <c r="AB22" s="53">
        <f t="shared" ref="AB22" si="11">SUM(AB23:AB27)</f>
        <v>10</v>
      </c>
      <c r="AC22" s="53">
        <f t="shared" ref="AC22" si="12">SUM(AC23:AC27)</f>
        <v>8</v>
      </c>
      <c r="AD22" s="53">
        <f t="shared" ref="AD22" si="13">SUM(AD23:AD27)</f>
        <v>10</v>
      </c>
      <c r="AE22" s="53">
        <f t="shared" ref="AE22" si="14">SUM(AE23:AE27)</f>
        <v>10</v>
      </c>
      <c r="AF22" s="53">
        <f t="shared" ref="AF22" si="15">SUM(AF23:AF27)</f>
        <v>10</v>
      </c>
      <c r="AG22" s="53">
        <f t="shared" ref="AG22" si="16">SUM(AG23:AG27)</f>
        <v>10</v>
      </c>
      <c r="AH22" s="53">
        <f t="shared" ref="AH22" si="17">SUM(AH23:AH27)</f>
        <v>10</v>
      </c>
      <c r="AI22" s="53">
        <f t="shared" ref="AI22" si="18">SUM(AI23:AI27)</f>
        <v>9</v>
      </c>
      <c r="AJ22" s="53">
        <f t="shared" ref="AJ22" si="19">SUM(AJ23:AJ27)</f>
        <v>9</v>
      </c>
      <c r="AK22" s="53">
        <f t="shared" ref="AK22" si="20">SUM(AK23:AK27)</f>
        <v>11</v>
      </c>
      <c r="AL22" s="53">
        <f t="shared" ref="AL22" si="21">SUM(AL23:AL27)</f>
        <v>10</v>
      </c>
      <c r="AM22" s="53">
        <f t="shared" ref="AM22" si="22">SUM(AM23:AM27)</f>
        <v>7</v>
      </c>
      <c r="AN22" s="53">
        <f t="shared" ref="AN22" si="23">SUM(AN23:AN27)</f>
        <v>13</v>
      </c>
      <c r="AO22" s="53">
        <f t="shared" ref="AO22" si="24">SUM(AO23:AO27)</f>
        <v>10</v>
      </c>
      <c r="AP22" s="53">
        <f t="shared" ref="AP22:AQ22" si="25">SUM(AP23:AP27)</f>
        <v>10</v>
      </c>
      <c r="AQ22" s="53">
        <f t="shared" si="25"/>
        <v>7</v>
      </c>
      <c r="AR22" s="53">
        <f t="shared" ref="AR22" si="26">SUM(AR23:AR27)</f>
        <v>11</v>
      </c>
      <c r="AS22" s="53">
        <f t="shared" ref="AS22" si="27">SUM(AS23:AS27)</f>
        <v>9</v>
      </c>
      <c r="AT22" s="53"/>
      <c r="AU22" s="53"/>
      <c r="AV22" s="25" t="s">
        <v>19</v>
      </c>
      <c r="AW22" s="25" t="s">
        <v>19</v>
      </c>
      <c r="AX22" s="25" t="s">
        <v>19</v>
      </c>
      <c r="AY22" s="25" t="s">
        <v>19</v>
      </c>
      <c r="AZ22" s="25" t="s">
        <v>19</v>
      </c>
      <c r="BA22" s="25" t="s">
        <v>19</v>
      </c>
      <c r="BB22" s="25" t="s">
        <v>19</v>
      </c>
      <c r="BC22" s="25" t="s">
        <v>19</v>
      </c>
      <c r="BD22" s="25" t="s">
        <v>19</v>
      </c>
      <c r="BE22" s="53">
        <f>SUM(E22:AS22)</f>
        <v>431</v>
      </c>
    </row>
    <row r="23" spans="1:100" ht="39.75" customHeight="1" thickBot="1" x14ac:dyDescent="0.25">
      <c r="A23" s="188"/>
      <c r="B23" s="203" t="s">
        <v>52</v>
      </c>
      <c r="C23" s="205" t="s">
        <v>53</v>
      </c>
      <c r="D23" s="31" t="s">
        <v>76</v>
      </c>
      <c r="E23" s="13">
        <v>6</v>
      </c>
      <c r="F23" s="13">
        <v>6</v>
      </c>
      <c r="G23" s="13">
        <v>6</v>
      </c>
      <c r="H23" s="13">
        <v>6</v>
      </c>
      <c r="I23" s="13">
        <v>6</v>
      </c>
      <c r="J23" s="13">
        <v>6</v>
      </c>
      <c r="K23" s="13">
        <v>6</v>
      </c>
      <c r="L23" s="13">
        <v>6</v>
      </c>
      <c r="M23" s="13">
        <v>6</v>
      </c>
      <c r="N23" s="13">
        <v>6</v>
      </c>
      <c r="O23" s="13">
        <v>6</v>
      </c>
      <c r="P23" s="13">
        <v>6</v>
      </c>
      <c r="Q23" s="13">
        <v>6</v>
      </c>
      <c r="R23" s="13">
        <v>6</v>
      </c>
      <c r="S23" s="13">
        <v>6</v>
      </c>
      <c r="T23" s="13">
        <v>6</v>
      </c>
      <c r="U23" s="13">
        <v>6</v>
      </c>
      <c r="V23" s="33" t="s">
        <v>19</v>
      </c>
      <c r="W23" s="33" t="s">
        <v>19</v>
      </c>
      <c r="X23" s="13">
        <v>6</v>
      </c>
      <c r="Y23" s="13">
        <v>6</v>
      </c>
      <c r="Z23" s="13">
        <v>6</v>
      </c>
      <c r="AA23" s="13">
        <v>6</v>
      </c>
      <c r="AB23" s="13">
        <v>6</v>
      </c>
      <c r="AC23" s="13">
        <v>6</v>
      </c>
      <c r="AD23" s="13">
        <v>6</v>
      </c>
      <c r="AE23" s="13">
        <v>6</v>
      </c>
      <c r="AF23" s="13">
        <v>6</v>
      </c>
      <c r="AG23" s="13">
        <v>6</v>
      </c>
      <c r="AH23" s="13">
        <v>6</v>
      </c>
      <c r="AI23" s="13">
        <v>5</v>
      </c>
      <c r="AJ23" s="13">
        <v>5</v>
      </c>
      <c r="AK23" s="13">
        <v>5</v>
      </c>
      <c r="AL23" s="13">
        <v>5</v>
      </c>
      <c r="AM23" s="13">
        <v>5</v>
      </c>
      <c r="AN23" s="13">
        <v>5</v>
      </c>
      <c r="AO23" s="13">
        <v>5</v>
      </c>
      <c r="AP23" s="13">
        <v>5</v>
      </c>
      <c r="AQ23" s="35">
        <v>5</v>
      </c>
      <c r="AR23" s="13">
        <v>5</v>
      </c>
      <c r="AS23" s="13">
        <v>5</v>
      </c>
      <c r="AT23" s="55"/>
      <c r="AU23" s="55"/>
      <c r="AV23" s="34" t="s">
        <v>19</v>
      </c>
      <c r="AW23" s="34" t="s">
        <v>19</v>
      </c>
      <c r="AX23" s="34" t="s">
        <v>19</v>
      </c>
      <c r="AY23" s="34" t="s">
        <v>19</v>
      </c>
      <c r="AZ23" s="34" t="s">
        <v>19</v>
      </c>
      <c r="BA23" s="34" t="s">
        <v>19</v>
      </c>
      <c r="BB23" s="34" t="s">
        <v>19</v>
      </c>
      <c r="BC23" s="34" t="s">
        <v>19</v>
      </c>
      <c r="BD23" s="34" t="s">
        <v>19</v>
      </c>
      <c r="BE23" s="36">
        <f>SUM(E23:AS23)</f>
        <v>223</v>
      </c>
    </row>
    <row r="24" spans="1:100" ht="17.25" customHeight="1" thickBot="1" x14ac:dyDescent="0.25">
      <c r="A24" s="188"/>
      <c r="B24" s="204"/>
      <c r="C24" s="206"/>
      <c r="D24" s="37" t="s">
        <v>77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 t="s">
        <v>19</v>
      </c>
      <c r="W24" s="33" t="s">
        <v>19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55"/>
      <c r="AU24" s="55">
        <v>20</v>
      </c>
      <c r="AV24" s="34"/>
      <c r="AW24" s="34"/>
      <c r="AX24" s="34"/>
      <c r="AY24" s="34"/>
      <c r="AZ24" s="34"/>
      <c r="BA24" s="34"/>
      <c r="BB24" s="34"/>
      <c r="BC24" s="34"/>
      <c r="BD24" s="34"/>
      <c r="BE24" s="36">
        <f t="shared" si="5"/>
        <v>20</v>
      </c>
    </row>
    <row r="25" spans="1:100" ht="17.25" customHeight="1" thickBot="1" x14ac:dyDescent="0.25">
      <c r="A25" s="188"/>
      <c r="B25" s="203" t="s">
        <v>54</v>
      </c>
      <c r="C25" s="224" t="s">
        <v>21</v>
      </c>
      <c r="D25" s="31" t="s">
        <v>76</v>
      </c>
      <c r="E25" s="13">
        <v>3</v>
      </c>
      <c r="F25" s="13">
        <v>3</v>
      </c>
      <c r="G25" s="13">
        <v>3</v>
      </c>
      <c r="H25" s="13">
        <v>3</v>
      </c>
      <c r="I25" s="13">
        <v>3</v>
      </c>
      <c r="J25" s="13">
        <v>3</v>
      </c>
      <c r="K25" s="13">
        <v>3</v>
      </c>
      <c r="L25" s="13">
        <v>3</v>
      </c>
      <c r="M25" s="13">
        <v>3</v>
      </c>
      <c r="N25" s="13">
        <v>3</v>
      </c>
      <c r="O25" s="13">
        <v>3</v>
      </c>
      <c r="P25" s="13">
        <v>3</v>
      </c>
      <c r="Q25" s="13">
        <v>3</v>
      </c>
      <c r="R25" s="13">
        <v>3</v>
      </c>
      <c r="S25" s="13">
        <v>3</v>
      </c>
      <c r="T25" s="13">
        <v>3</v>
      </c>
      <c r="U25" s="13">
        <v>3</v>
      </c>
      <c r="V25" s="33" t="s">
        <v>19</v>
      </c>
      <c r="W25" s="33" t="s">
        <v>19</v>
      </c>
      <c r="X25" s="13">
        <v>2</v>
      </c>
      <c r="Y25" s="13">
        <v>2</v>
      </c>
      <c r="Z25" s="13">
        <v>2</v>
      </c>
      <c r="AA25" s="13">
        <v>2</v>
      </c>
      <c r="AB25" s="13">
        <v>2</v>
      </c>
      <c r="AC25" s="13">
        <v>2</v>
      </c>
      <c r="AD25" s="13">
        <v>2</v>
      </c>
      <c r="AE25" s="13">
        <v>2</v>
      </c>
      <c r="AF25" s="13">
        <v>2</v>
      </c>
      <c r="AG25" s="13">
        <v>2</v>
      </c>
      <c r="AH25" s="13">
        <v>2</v>
      </c>
      <c r="AI25" s="13">
        <v>2</v>
      </c>
      <c r="AJ25" s="13">
        <v>2</v>
      </c>
      <c r="AK25" s="13">
        <v>2</v>
      </c>
      <c r="AL25" s="13">
        <v>3</v>
      </c>
      <c r="AM25" s="13">
        <v>2</v>
      </c>
      <c r="AN25" s="13">
        <v>4</v>
      </c>
      <c r="AO25" s="13">
        <v>3</v>
      </c>
      <c r="AP25" s="13">
        <v>3</v>
      </c>
      <c r="AQ25" s="13">
        <v>2</v>
      </c>
      <c r="AR25" s="13">
        <v>4</v>
      </c>
      <c r="AS25" s="13">
        <v>3</v>
      </c>
      <c r="AT25" s="55"/>
      <c r="AU25" s="55"/>
      <c r="AV25" s="34"/>
      <c r="AW25" s="34"/>
      <c r="AX25" s="34"/>
      <c r="AY25" s="34"/>
      <c r="AZ25" s="34"/>
      <c r="BA25" s="34"/>
      <c r="BB25" s="34"/>
      <c r="BC25" s="34"/>
      <c r="BD25" s="34"/>
      <c r="BE25" s="36">
        <f t="shared" si="5"/>
        <v>103</v>
      </c>
    </row>
    <row r="26" spans="1:100" ht="16.5" customHeight="1" thickBot="1" x14ac:dyDescent="0.25">
      <c r="A26" s="188"/>
      <c r="B26" s="204"/>
      <c r="C26" s="225"/>
      <c r="D26" s="31" t="s">
        <v>77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 t="s">
        <v>19</v>
      </c>
      <c r="W26" s="33" t="s">
        <v>19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55"/>
      <c r="AU26" s="55">
        <v>14</v>
      </c>
      <c r="AV26" s="34" t="s">
        <v>19</v>
      </c>
      <c r="AW26" s="34" t="s">
        <v>19</v>
      </c>
      <c r="AX26" s="34" t="s">
        <v>19</v>
      </c>
      <c r="AY26" s="34" t="s">
        <v>19</v>
      </c>
      <c r="AZ26" s="34" t="s">
        <v>19</v>
      </c>
      <c r="BA26" s="34" t="s">
        <v>19</v>
      </c>
      <c r="BB26" s="34" t="s">
        <v>19</v>
      </c>
      <c r="BC26" s="34" t="s">
        <v>19</v>
      </c>
      <c r="BD26" s="34" t="s">
        <v>19</v>
      </c>
      <c r="BE26" s="36">
        <f t="shared" si="5"/>
        <v>14</v>
      </c>
    </row>
    <row r="27" spans="1:100" ht="19.5" customHeight="1" thickBot="1" x14ac:dyDescent="0.25">
      <c r="A27" s="188"/>
      <c r="B27" s="9" t="s">
        <v>55</v>
      </c>
      <c r="C27" s="10" t="s">
        <v>22</v>
      </c>
      <c r="D27" s="31" t="s">
        <v>76</v>
      </c>
      <c r="E27" s="32">
        <v>4</v>
      </c>
      <c r="F27" s="32">
        <v>4</v>
      </c>
      <c r="G27" s="32">
        <v>4</v>
      </c>
      <c r="H27" s="32">
        <v>4</v>
      </c>
      <c r="I27" s="32">
        <v>4</v>
      </c>
      <c r="J27" s="32">
        <v>4</v>
      </c>
      <c r="K27" s="32">
        <v>4</v>
      </c>
      <c r="L27" s="32">
        <v>4</v>
      </c>
      <c r="M27" s="32">
        <v>4</v>
      </c>
      <c r="N27" s="32">
        <v>4</v>
      </c>
      <c r="O27" s="32">
        <v>4</v>
      </c>
      <c r="P27" s="32">
        <v>4</v>
      </c>
      <c r="Q27" s="32">
        <v>4</v>
      </c>
      <c r="R27" s="32">
        <v>4</v>
      </c>
      <c r="S27" s="32">
        <v>4</v>
      </c>
      <c r="T27" s="32">
        <v>4</v>
      </c>
      <c r="U27" s="32">
        <v>4</v>
      </c>
      <c r="V27" s="33" t="s">
        <v>19</v>
      </c>
      <c r="W27" s="33" t="s">
        <v>19</v>
      </c>
      <c r="X27" s="32">
        <v>2</v>
      </c>
      <c r="Y27" s="32"/>
      <c r="Z27" s="32">
        <v>2</v>
      </c>
      <c r="AA27" s="32"/>
      <c r="AB27" s="32">
        <v>2</v>
      </c>
      <c r="AC27" s="32"/>
      <c r="AD27" s="32">
        <v>2</v>
      </c>
      <c r="AE27" s="32">
        <v>2</v>
      </c>
      <c r="AF27" s="32">
        <v>2</v>
      </c>
      <c r="AG27" s="32">
        <v>2</v>
      </c>
      <c r="AH27" s="32">
        <v>2</v>
      </c>
      <c r="AI27" s="32">
        <v>2</v>
      </c>
      <c r="AJ27" s="32">
        <v>2</v>
      </c>
      <c r="AK27" s="32">
        <v>4</v>
      </c>
      <c r="AL27" s="32">
        <v>2</v>
      </c>
      <c r="AM27" s="32"/>
      <c r="AN27" s="32">
        <v>4</v>
      </c>
      <c r="AO27" s="32">
        <v>2</v>
      </c>
      <c r="AP27" s="32">
        <v>2</v>
      </c>
      <c r="AQ27" s="32"/>
      <c r="AR27" s="32">
        <v>2</v>
      </c>
      <c r="AS27" s="32">
        <v>1</v>
      </c>
      <c r="AT27" s="55"/>
      <c r="AU27" s="55"/>
      <c r="AV27" s="34" t="s">
        <v>19</v>
      </c>
      <c r="AW27" s="34" t="s">
        <v>19</v>
      </c>
      <c r="AX27" s="34" t="s">
        <v>19</v>
      </c>
      <c r="AY27" s="34" t="s">
        <v>19</v>
      </c>
      <c r="AZ27" s="34" t="s">
        <v>19</v>
      </c>
      <c r="BA27" s="34" t="s">
        <v>19</v>
      </c>
      <c r="BB27" s="34" t="s">
        <v>19</v>
      </c>
      <c r="BC27" s="34" t="s">
        <v>19</v>
      </c>
      <c r="BD27" s="34" t="s">
        <v>19</v>
      </c>
      <c r="BE27" s="36">
        <f t="shared" si="5"/>
        <v>105</v>
      </c>
    </row>
    <row r="28" spans="1:100" ht="36.75" customHeight="1" thickBot="1" x14ac:dyDescent="0.25">
      <c r="A28" s="188"/>
      <c r="B28" s="28" t="s">
        <v>56</v>
      </c>
      <c r="C28" s="28" t="s">
        <v>57</v>
      </c>
      <c r="D28" s="28" t="s">
        <v>76</v>
      </c>
      <c r="E28" s="57">
        <f>E29</f>
        <v>0</v>
      </c>
      <c r="F28" s="57">
        <f t="shared" ref="F28:U28" si="28">F29</f>
        <v>0</v>
      </c>
      <c r="G28" s="57">
        <f t="shared" si="28"/>
        <v>0</v>
      </c>
      <c r="H28" s="57">
        <f t="shared" si="28"/>
        <v>0</v>
      </c>
      <c r="I28" s="57">
        <f t="shared" si="28"/>
        <v>0</v>
      </c>
      <c r="J28" s="57">
        <f t="shared" si="28"/>
        <v>0</v>
      </c>
      <c r="K28" s="57">
        <f t="shared" si="28"/>
        <v>0</v>
      </c>
      <c r="L28" s="57">
        <f t="shared" si="28"/>
        <v>0</v>
      </c>
      <c r="M28" s="57">
        <f t="shared" si="28"/>
        <v>0</v>
      </c>
      <c r="N28" s="57">
        <f t="shared" si="28"/>
        <v>0</v>
      </c>
      <c r="O28" s="57">
        <f t="shared" si="28"/>
        <v>0</v>
      </c>
      <c r="P28" s="57">
        <f t="shared" si="28"/>
        <v>0</v>
      </c>
      <c r="Q28" s="57">
        <f t="shared" si="28"/>
        <v>0</v>
      </c>
      <c r="R28" s="57">
        <f t="shared" si="28"/>
        <v>0</v>
      </c>
      <c r="S28" s="57">
        <f t="shared" si="28"/>
        <v>0</v>
      </c>
      <c r="T28" s="57">
        <f t="shared" si="28"/>
        <v>0</v>
      </c>
      <c r="U28" s="57">
        <f t="shared" si="28"/>
        <v>0</v>
      </c>
      <c r="V28" s="25" t="s">
        <v>19</v>
      </c>
      <c r="W28" s="25" t="s">
        <v>19</v>
      </c>
      <c r="X28" s="57">
        <f>X29</f>
        <v>2</v>
      </c>
      <c r="Y28" s="57">
        <f t="shared" ref="Y28:AS28" si="29">Y29</f>
        <v>2</v>
      </c>
      <c r="Z28" s="57">
        <f t="shared" si="29"/>
        <v>2</v>
      </c>
      <c r="AA28" s="57">
        <f t="shared" si="29"/>
        <v>2</v>
      </c>
      <c r="AB28" s="57">
        <f t="shared" si="29"/>
        <v>2</v>
      </c>
      <c r="AC28" s="57">
        <f t="shared" si="29"/>
        <v>2</v>
      </c>
      <c r="AD28" s="57">
        <f t="shared" si="29"/>
        <v>2</v>
      </c>
      <c r="AE28" s="57">
        <f t="shared" si="29"/>
        <v>2</v>
      </c>
      <c r="AF28" s="57">
        <f t="shared" si="29"/>
        <v>2</v>
      </c>
      <c r="AG28" s="57">
        <f t="shared" si="29"/>
        <v>2</v>
      </c>
      <c r="AH28" s="57">
        <f t="shared" si="29"/>
        <v>2</v>
      </c>
      <c r="AI28" s="57">
        <f t="shared" si="29"/>
        <v>2</v>
      </c>
      <c r="AJ28" s="57">
        <f t="shared" si="29"/>
        <v>0</v>
      </c>
      <c r="AK28" s="57">
        <f t="shared" si="29"/>
        <v>0</v>
      </c>
      <c r="AL28" s="57">
        <f t="shared" si="29"/>
        <v>2</v>
      </c>
      <c r="AM28" s="57">
        <f t="shared" si="29"/>
        <v>2</v>
      </c>
      <c r="AN28" s="57">
        <f t="shared" si="29"/>
        <v>0</v>
      </c>
      <c r="AO28" s="57">
        <f t="shared" si="29"/>
        <v>2</v>
      </c>
      <c r="AP28" s="57">
        <f t="shared" si="29"/>
        <v>2</v>
      </c>
      <c r="AQ28" s="57">
        <f t="shared" si="29"/>
        <v>0</v>
      </c>
      <c r="AR28" s="57">
        <f t="shared" si="29"/>
        <v>2</v>
      </c>
      <c r="AS28" s="57">
        <f t="shared" si="29"/>
        <v>0</v>
      </c>
      <c r="AT28" s="55"/>
      <c r="AU28" s="55"/>
      <c r="AV28" s="39" t="s">
        <v>19</v>
      </c>
      <c r="AW28" s="39" t="s">
        <v>19</v>
      </c>
      <c r="AX28" s="39" t="s">
        <v>19</v>
      </c>
      <c r="AY28" s="39" t="s">
        <v>19</v>
      </c>
      <c r="AZ28" s="39" t="s">
        <v>19</v>
      </c>
      <c r="BA28" s="39" t="s">
        <v>19</v>
      </c>
      <c r="BB28" s="39" t="s">
        <v>19</v>
      </c>
      <c r="BC28" s="39" t="s">
        <v>19</v>
      </c>
      <c r="BD28" s="39" t="s">
        <v>19</v>
      </c>
      <c r="BE28" s="58">
        <f>BE29</f>
        <v>34</v>
      </c>
    </row>
    <row r="29" spans="1:100" ht="19.5" customHeight="1" thickBot="1" x14ac:dyDescent="0.25">
      <c r="A29" s="188"/>
      <c r="B29" s="11" t="s">
        <v>58</v>
      </c>
      <c r="C29" s="12" t="s">
        <v>24</v>
      </c>
      <c r="D29" s="31" t="s">
        <v>76</v>
      </c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33" t="s">
        <v>19</v>
      </c>
      <c r="W29" s="33" t="s">
        <v>19</v>
      </c>
      <c r="X29" s="42">
        <v>2</v>
      </c>
      <c r="Y29" s="42">
        <v>2</v>
      </c>
      <c r="Z29" s="42">
        <v>2</v>
      </c>
      <c r="AA29" s="42">
        <v>2</v>
      </c>
      <c r="AB29" s="42">
        <v>2</v>
      </c>
      <c r="AC29" s="42">
        <v>2</v>
      </c>
      <c r="AD29" s="42">
        <v>2</v>
      </c>
      <c r="AE29" s="42">
        <v>2</v>
      </c>
      <c r="AF29" s="42">
        <v>2</v>
      </c>
      <c r="AG29" s="42">
        <v>2</v>
      </c>
      <c r="AH29" s="42">
        <v>2</v>
      </c>
      <c r="AI29" s="42">
        <v>2</v>
      </c>
      <c r="AJ29" s="42"/>
      <c r="AK29" s="42"/>
      <c r="AL29" s="42">
        <v>2</v>
      </c>
      <c r="AM29" s="42">
        <v>2</v>
      </c>
      <c r="AN29" s="42"/>
      <c r="AO29" s="42">
        <v>2</v>
      </c>
      <c r="AP29" s="42">
        <v>2</v>
      </c>
      <c r="AQ29" s="42"/>
      <c r="AR29" s="42">
        <v>2</v>
      </c>
      <c r="AS29" s="42"/>
      <c r="AT29" s="55"/>
      <c r="AU29" s="55"/>
      <c r="AV29" s="34" t="s">
        <v>19</v>
      </c>
      <c r="AW29" s="34" t="s">
        <v>19</v>
      </c>
      <c r="AX29" s="34" t="s">
        <v>19</v>
      </c>
      <c r="AY29" s="34" t="s">
        <v>19</v>
      </c>
      <c r="AZ29" s="34" t="s">
        <v>19</v>
      </c>
      <c r="BA29" s="34" t="s">
        <v>19</v>
      </c>
      <c r="BB29" s="34" t="s">
        <v>19</v>
      </c>
      <c r="BC29" s="34" t="s">
        <v>19</v>
      </c>
      <c r="BD29" s="34" t="s">
        <v>19</v>
      </c>
      <c r="BE29" s="30">
        <f>SUM(E29:BD29)</f>
        <v>34</v>
      </c>
    </row>
    <row r="30" spans="1:100" ht="18" customHeight="1" x14ac:dyDescent="0.2">
      <c r="A30" s="188"/>
      <c r="B30" s="207" t="s">
        <v>78</v>
      </c>
      <c r="C30" s="208"/>
      <c r="D30" s="209"/>
      <c r="E30" s="213">
        <f>E8+E22+E28</f>
        <v>36</v>
      </c>
      <c r="F30" s="213">
        <f t="shared" ref="F30:U30" si="30">F8+F22+F28</f>
        <v>36</v>
      </c>
      <c r="G30" s="213">
        <f t="shared" si="30"/>
        <v>36</v>
      </c>
      <c r="H30" s="213">
        <f t="shared" si="30"/>
        <v>36</v>
      </c>
      <c r="I30" s="213">
        <f t="shared" si="30"/>
        <v>36</v>
      </c>
      <c r="J30" s="213">
        <f t="shared" si="30"/>
        <v>36</v>
      </c>
      <c r="K30" s="213">
        <f t="shared" si="30"/>
        <v>36</v>
      </c>
      <c r="L30" s="213">
        <f t="shared" si="30"/>
        <v>36</v>
      </c>
      <c r="M30" s="213">
        <f t="shared" si="30"/>
        <v>36</v>
      </c>
      <c r="N30" s="213">
        <f t="shared" si="30"/>
        <v>36</v>
      </c>
      <c r="O30" s="213">
        <f t="shared" si="30"/>
        <v>36</v>
      </c>
      <c r="P30" s="213">
        <f t="shared" si="30"/>
        <v>36</v>
      </c>
      <c r="Q30" s="213">
        <f t="shared" si="30"/>
        <v>36</v>
      </c>
      <c r="R30" s="213">
        <f t="shared" si="30"/>
        <v>36</v>
      </c>
      <c r="S30" s="213">
        <f t="shared" si="30"/>
        <v>36</v>
      </c>
      <c r="T30" s="213">
        <f t="shared" si="30"/>
        <v>36</v>
      </c>
      <c r="U30" s="213">
        <f t="shared" si="30"/>
        <v>36</v>
      </c>
      <c r="V30" s="217" t="s">
        <v>19</v>
      </c>
      <c r="W30" s="217" t="s">
        <v>19</v>
      </c>
      <c r="X30" s="215">
        <f>X8+X22+X28</f>
        <v>36</v>
      </c>
      <c r="Y30" s="215">
        <f t="shared" ref="Y30:AS30" si="31">Y8+Y22+Y28</f>
        <v>36</v>
      </c>
      <c r="Z30" s="215">
        <f t="shared" si="31"/>
        <v>36</v>
      </c>
      <c r="AA30" s="215">
        <f t="shared" si="31"/>
        <v>36</v>
      </c>
      <c r="AB30" s="215">
        <f t="shared" si="31"/>
        <v>36</v>
      </c>
      <c r="AC30" s="215">
        <f t="shared" si="31"/>
        <v>36</v>
      </c>
      <c r="AD30" s="215">
        <f t="shared" si="31"/>
        <v>36</v>
      </c>
      <c r="AE30" s="215">
        <f t="shared" si="31"/>
        <v>36</v>
      </c>
      <c r="AF30" s="215">
        <f t="shared" si="31"/>
        <v>36</v>
      </c>
      <c r="AG30" s="215">
        <f t="shared" si="31"/>
        <v>36</v>
      </c>
      <c r="AH30" s="215">
        <f t="shared" si="31"/>
        <v>36</v>
      </c>
      <c r="AI30" s="215">
        <f t="shared" si="31"/>
        <v>36</v>
      </c>
      <c r="AJ30" s="215">
        <f t="shared" si="31"/>
        <v>36</v>
      </c>
      <c r="AK30" s="215">
        <f t="shared" si="31"/>
        <v>36</v>
      </c>
      <c r="AL30" s="215">
        <f t="shared" si="31"/>
        <v>36</v>
      </c>
      <c r="AM30" s="215">
        <f t="shared" si="31"/>
        <v>36</v>
      </c>
      <c r="AN30" s="215">
        <f t="shared" si="31"/>
        <v>36</v>
      </c>
      <c r="AO30" s="215">
        <f t="shared" si="31"/>
        <v>36</v>
      </c>
      <c r="AP30" s="215">
        <f t="shared" si="31"/>
        <v>36</v>
      </c>
      <c r="AQ30" s="215">
        <f t="shared" si="31"/>
        <v>36</v>
      </c>
      <c r="AR30" s="215">
        <f t="shared" si="31"/>
        <v>36</v>
      </c>
      <c r="AS30" s="215">
        <f t="shared" si="31"/>
        <v>36</v>
      </c>
      <c r="AT30" s="215">
        <f>AT9+AT21+AT28</f>
        <v>0</v>
      </c>
      <c r="AU30" s="215">
        <f>AU9+AU21+AU28</f>
        <v>0</v>
      </c>
      <c r="AV30" s="217" t="s">
        <v>19</v>
      </c>
      <c r="AW30" s="217" t="s">
        <v>19</v>
      </c>
      <c r="AX30" s="217" t="s">
        <v>19</v>
      </c>
      <c r="AY30" s="217" t="s">
        <v>19</v>
      </c>
      <c r="AZ30" s="217" t="s">
        <v>19</v>
      </c>
      <c r="BA30" s="217" t="s">
        <v>19</v>
      </c>
      <c r="BB30" s="217" t="s">
        <v>19</v>
      </c>
      <c r="BC30" s="217" t="s">
        <v>19</v>
      </c>
      <c r="BD30" s="217" t="s">
        <v>19</v>
      </c>
      <c r="BE30" s="219">
        <f>BE28+BE22+BE8</f>
        <v>1404</v>
      </c>
    </row>
    <row r="31" spans="1:100" ht="19.5" customHeight="1" thickBot="1" x14ac:dyDescent="0.25">
      <c r="A31" s="188"/>
      <c r="B31" s="210"/>
      <c r="C31" s="211"/>
      <c r="D31" s="212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8"/>
      <c r="W31" s="218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8"/>
      <c r="AW31" s="218"/>
      <c r="AX31" s="218"/>
      <c r="AY31" s="218"/>
      <c r="AZ31" s="218"/>
      <c r="BA31" s="218"/>
      <c r="BB31" s="218"/>
      <c r="BC31" s="218"/>
      <c r="BD31" s="218"/>
      <c r="BE31" s="220"/>
    </row>
    <row r="32" spans="1:100" ht="18" customHeight="1" thickBot="1" x14ac:dyDescent="0.25">
      <c r="A32" s="188"/>
      <c r="B32" s="221" t="s">
        <v>79</v>
      </c>
      <c r="C32" s="222"/>
      <c r="D32" s="2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6"/>
      <c r="U32" s="26"/>
      <c r="V32" s="33" t="s">
        <v>19</v>
      </c>
      <c r="W32" s="33" t="s">
        <v>19</v>
      </c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>
        <f>SUM(AT9:AT29)</f>
        <v>20</v>
      </c>
      <c r="AU32" s="26">
        <f>SUM(AU9:AU29)</f>
        <v>34</v>
      </c>
      <c r="AV32" s="27" t="s">
        <v>19</v>
      </c>
      <c r="AW32" s="27" t="s">
        <v>19</v>
      </c>
      <c r="AX32" s="27" t="s">
        <v>19</v>
      </c>
      <c r="AY32" s="27" t="s">
        <v>19</v>
      </c>
      <c r="AZ32" s="27" t="s">
        <v>19</v>
      </c>
      <c r="BA32" s="27" t="s">
        <v>19</v>
      </c>
      <c r="BB32" s="27" t="s">
        <v>19</v>
      </c>
      <c r="BC32" s="27" t="s">
        <v>19</v>
      </c>
      <c r="BD32" s="27" t="s">
        <v>19</v>
      </c>
      <c r="BE32" s="30">
        <f>SUM(E32:BD32)</f>
        <v>54</v>
      </c>
    </row>
    <row r="33" spans="1:57" s="46" customFormat="1" ht="18" customHeight="1" thickBot="1" x14ac:dyDescent="0.25">
      <c r="A33" s="189"/>
      <c r="B33" s="221" t="s">
        <v>80</v>
      </c>
      <c r="C33" s="222"/>
      <c r="D33" s="223"/>
      <c r="E33" s="43">
        <f>E30+E32</f>
        <v>36</v>
      </c>
      <c r="F33" s="43">
        <f t="shared" ref="F33:AU33" si="32">F30+F32</f>
        <v>36</v>
      </c>
      <c r="G33" s="43">
        <f t="shared" si="32"/>
        <v>36</v>
      </c>
      <c r="H33" s="43">
        <f t="shared" si="32"/>
        <v>36</v>
      </c>
      <c r="I33" s="43">
        <f t="shared" si="32"/>
        <v>36</v>
      </c>
      <c r="J33" s="43">
        <f t="shared" si="32"/>
        <v>36</v>
      </c>
      <c r="K33" s="43">
        <f t="shared" si="32"/>
        <v>36</v>
      </c>
      <c r="L33" s="43">
        <f t="shared" si="32"/>
        <v>36</v>
      </c>
      <c r="M33" s="43">
        <f t="shared" si="32"/>
        <v>36</v>
      </c>
      <c r="N33" s="43">
        <f t="shared" si="32"/>
        <v>36</v>
      </c>
      <c r="O33" s="43">
        <f t="shared" si="32"/>
        <v>36</v>
      </c>
      <c r="P33" s="43">
        <f t="shared" si="32"/>
        <v>36</v>
      </c>
      <c r="Q33" s="43">
        <f t="shared" si="32"/>
        <v>36</v>
      </c>
      <c r="R33" s="43">
        <f t="shared" si="32"/>
        <v>36</v>
      </c>
      <c r="S33" s="43">
        <f t="shared" si="32"/>
        <v>36</v>
      </c>
      <c r="T33" s="43">
        <f t="shared" si="32"/>
        <v>36</v>
      </c>
      <c r="U33" s="43">
        <f t="shared" si="32"/>
        <v>36</v>
      </c>
      <c r="V33" s="33" t="s">
        <v>19</v>
      </c>
      <c r="W33" s="33" t="s">
        <v>19</v>
      </c>
      <c r="X33" s="43">
        <f t="shared" si="32"/>
        <v>36</v>
      </c>
      <c r="Y33" s="43">
        <f t="shared" si="32"/>
        <v>36</v>
      </c>
      <c r="Z33" s="43">
        <f t="shared" si="32"/>
        <v>36</v>
      </c>
      <c r="AA33" s="43">
        <f t="shared" si="32"/>
        <v>36</v>
      </c>
      <c r="AB33" s="43">
        <f t="shared" si="32"/>
        <v>36</v>
      </c>
      <c r="AC33" s="43">
        <f t="shared" si="32"/>
        <v>36</v>
      </c>
      <c r="AD33" s="43">
        <f t="shared" si="32"/>
        <v>36</v>
      </c>
      <c r="AE33" s="43">
        <f t="shared" si="32"/>
        <v>36</v>
      </c>
      <c r="AF33" s="43">
        <f t="shared" si="32"/>
        <v>36</v>
      </c>
      <c r="AG33" s="43">
        <f t="shared" si="32"/>
        <v>36</v>
      </c>
      <c r="AH33" s="43">
        <f t="shared" si="32"/>
        <v>36</v>
      </c>
      <c r="AI33" s="43">
        <f t="shared" si="32"/>
        <v>36</v>
      </c>
      <c r="AJ33" s="43">
        <f t="shared" si="32"/>
        <v>36</v>
      </c>
      <c r="AK33" s="43">
        <f>AK30+AK32</f>
        <v>36</v>
      </c>
      <c r="AL33" s="43">
        <f t="shared" si="32"/>
        <v>36</v>
      </c>
      <c r="AM33" s="43">
        <f t="shared" si="32"/>
        <v>36</v>
      </c>
      <c r="AN33" s="43">
        <f t="shared" si="32"/>
        <v>36</v>
      </c>
      <c r="AO33" s="43">
        <f t="shared" si="32"/>
        <v>36</v>
      </c>
      <c r="AP33" s="43">
        <f t="shared" si="32"/>
        <v>36</v>
      </c>
      <c r="AQ33" s="43">
        <f t="shared" si="32"/>
        <v>36</v>
      </c>
      <c r="AR33" s="43">
        <f t="shared" si="32"/>
        <v>36</v>
      </c>
      <c r="AS33" s="43">
        <f t="shared" si="32"/>
        <v>36</v>
      </c>
      <c r="AT33" s="43">
        <f t="shared" si="32"/>
        <v>20</v>
      </c>
      <c r="AU33" s="43">
        <f t="shared" si="32"/>
        <v>34</v>
      </c>
      <c r="AV33" s="44" t="s">
        <v>19</v>
      </c>
      <c r="AW33" s="44" t="s">
        <v>19</v>
      </c>
      <c r="AX33" s="44" t="s">
        <v>19</v>
      </c>
      <c r="AY33" s="44" t="s">
        <v>19</v>
      </c>
      <c r="AZ33" s="44" t="s">
        <v>19</v>
      </c>
      <c r="BA33" s="44" t="s">
        <v>19</v>
      </c>
      <c r="BB33" s="44" t="s">
        <v>19</v>
      </c>
      <c r="BC33" s="44" t="s">
        <v>19</v>
      </c>
      <c r="BD33" s="44" t="s">
        <v>19</v>
      </c>
      <c r="BE33" s="45">
        <f>SUM(E33:BD33)</f>
        <v>1458</v>
      </c>
    </row>
    <row r="34" spans="1:57" x14ac:dyDescent="0.2">
      <c r="AT34" s="3"/>
      <c r="AU34" s="3"/>
    </row>
    <row r="35" spans="1:57" ht="18.75" x14ac:dyDescent="0.3">
      <c r="B35" s="48"/>
      <c r="C35" s="49" t="s">
        <v>81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8"/>
      <c r="R35" s="48"/>
      <c r="S35" s="48"/>
      <c r="T35" s="48"/>
      <c r="U35" s="48"/>
      <c r="V35" s="48"/>
      <c r="AT35" s="3"/>
      <c r="AU35" s="3"/>
    </row>
    <row r="36" spans="1:57" x14ac:dyDescent="0.2">
      <c r="A36" s="50" t="s">
        <v>82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AT36" s="3"/>
      <c r="AU36" s="3"/>
    </row>
  </sheetData>
  <mergeCells count="83">
    <mergeCell ref="BE30:BE31"/>
    <mergeCell ref="B32:D32"/>
    <mergeCell ref="B33:D33"/>
    <mergeCell ref="B25:B26"/>
    <mergeCell ref="C25:C26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K30:AK31"/>
    <mergeCell ref="AX30:AX31"/>
    <mergeCell ref="AM30:AM31"/>
    <mergeCell ref="AN30:AN31"/>
    <mergeCell ref="AO30:AO31"/>
    <mergeCell ref="AP30:AP31"/>
    <mergeCell ref="AQ30:AQ31"/>
    <mergeCell ref="AR30:AR31"/>
    <mergeCell ref="J30:J31"/>
    <mergeCell ref="K30:K31"/>
    <mergeCell ref="L30:L31"/>
    <mergeCell ref="M30:M31"/>
    <mergeCell ref="Z30:Z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E30:E31"/>
    <mergeCell ref="F30:F31"/>
    <mergeCell ref="G30:G31"/>
    <mergeCell ref="H30:H31"/>
    <mergeCell ref="I30:I31"/>
    <mergeCell ref="AJ2:AL2"/>
    <mergeCell ref="AN2:AQ2"/>
    <mergeCell ref="AS2:AU2"/>
    <mergeCell ref="AW2:AZ2"/>
    <mergeCell ref="N30:N31"/>
    <mergeCell ref="AL30:AL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8:A33"/>
    <mergeCell ref="B9:B10"/>
    <mergeCell ref="C9:C10"/>
    <mergeCell ref="B23:B24"/>
    <mergeCell ref="C23:C24"/>
    <mergeCell ref="B30:D31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  <mergeCell ref="BA2:BD2"/>
    <mergeCell ref="BE2:BE6"/>
    <mergeCell ref="E3:BD3"/>
    <mergeCell ref="A5:BD5"/>
    <mergeCell ref="AA2:AD2"/>
    <mergeCell ref="AE2:AH2"/>
  </mergeCells>
  <conditionalFormatting sqref="B23:B24 B27">
    <cfRule type="expression" dxfId="118" priority="9" stopIfTrue="1">
      <formula>#REF!=1</formula>
    </cfRule>
  </conditionalFormatting>
  <conditionalFormatting sqref="C23:C24 C27">
    <cfRule type="expression" dxfId="117" priority="7" stopIfTrue="1">
      <formula>#REF!&gt;0</formula>
    </cfRule>
    <cfRule type="expression" dxfId="116" priority="8" stopIfTrue="1">
      <formula>#REF!&gt;0</formula>
    </cfRule>
  </conditionalFormatting>
  <conditionalFormatting sqref="B29">
    <cfRule type="expression" dxfId="115" priority="6" stopIfTrue="1">
      <formula>#REF!=1</formula>
    </cfRule>
  </conditionalFormatting>
  <conditionalFormatting sqref="C29">
    <cfRule type="expression" dxfId="114" priority="4" stopIfTrue="1">
      <formula>#REF!&gt;0</formula>
    </cfRule>
    <cfRule type="expression" dxfId="113" priority="5" stopIfTrue="1">
      <formula>#REF!&gt;0</formula>
    </cfRule>
  </conditionalFormatting>
  <hyperlinks>
    <hyperlink ref="A36" location="_ftnref1" display="_ftnref1" xr:uid="{00000000-0004-0000-0100-000000000000}"/>
    <hyperlink ref="BE2" location="_ftn1" display="_ftn1" xr:uid="{00000000-0004-0000-0100-000001000000}"/>
  </hyperlinks>
  <pageMargins left="0.19685039370078741" right="0.19685039370078741" top="0.19685039370078741" bottom="0.19685039370078741" header="0.51181102362204722" footer="0.51181102362204722"/>
  <pageSetup paperSize="9" scale="5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F39"/>
  <sheetViews>
    <sheetView view="pageBreakPreview" zoomScale="80" zoomScaleSheetLayoutView="80" workbookViewId="0">
      <selection activeCell="A2" sqref="A2:A4"/>
    </sheetView>
  </sheetViews>
  <sheetFormatPr defaultRowHeight="15.75" x14ac:dyDescent="0.25"/>
  <cols>
    <col min="1" max="1" width="5.28515625" style="60" customWidth="1"/>
    <col min="2" max="2" width="12.7109375" style="60" customWidth="1"/>
    <col min="3" max="3" width="39.85546875" style="60" customWidth="1"/>
    <col min="4" max="4" width="9.5703125" style="60" customWidth="1"/>
    <col min="5" max="21" width="5.42578125" style="60" customWidth="1"/>
    <col min="22" max="23" width="4" style="60" customWidth="1"/>
    <col min="24" max="25" width="5.42578125" style="60" customWidth="1"/>
    <col min="26" max="42" width="5.42578125" style="89" customWidth="1"/>
    <col min="43" max="46" width="5.42578125" style="60" customWidth="1"/>
    <col min="47" max="47" width="8" style="60" customWidth="1"/>
    <col min="48" max="56" width="3" style="60" customWidth="1"/>
    <col min="57" max="57" width="13.28515625" style="80" customWidth="1"/>
    <col min="58" max="58" width="7" style="59" customWidth="1"/>
    <col min="59" max="16384" width="9.140625" style="60"/>
  </cols>
  <sheetData>
    <row r="1" spans="1:57" ht="83.25" customHeight="1" thickBot="1" x14ac:dyDescent="0.3">
      <c r="A1" s="184" t="s">
        <v>198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6"/>
    </row>
    <row r="2" spans="1:57" ht="94.5" customHeight="1" thickBot="1" x14ac:dyDescent="0.3">
      <c r="A2" s="187" t="s">
        <v>59</v>
      </c>
      <c r="B2" s="187" t="s">
        <v>0</v>
      </c>
      <c r="C2" s="187" t="s">
        <v>60</v>
      </c>
      <c r="D2" s="187" t="s">
        <v>61</v>
      </c>
      <c r="E2" s="239" t="s">
        <v>8</v>
      </c>
      <c r="F2" s="240"/>
      <c r="G2" s="241"/>
      <c r="H2" s="61" t="s">
        <v>83</v>
      </c>
      <c r="I2" s="239" t="s">
        <v>9</v>
      </c>
      <c r="J2" s="240"/>
      <c r="K2" s="240"/>
      <c r="L2" s="241"/>
      <c r="M2" s="61" t="s">
        <v>84</v>
      </c>
      <c r="N2" s="239" t="s">
        <v>10</v>
      </c>
      <c r="O2" s="240"/>
      <c r="P2" s="240"/>
      <c r="Q2" s="62" t="s">
        <v>85</v>
      </c>
      <c r="R2" s="239" t="s">
        <v>11</v>
      </c>
      <c r="S2" s="240"/>
      <c r="T2" s="241"/>
      <c r="U2" s="61" t="s">
        <v>86</v>
      </c>
      <c r="V2" s="239" t="s">
        <v>12</v>
      </c>
      <c r="W2" s="240"/>
      <c r="X2" s="240"/>
      <c r="Y2" s="240"/>
      <c r="Z2" s="241"/>
      <c r="AA2" s="239" t="s">
        <v>13</v>
      </c>
      <c r="AB2" s="240"/>
      <c r="AC2" s="240"/>
      <c r="AD2" s="241"/>
      <c r="AE2" s="239" t="s">
        <v>14</v>
      </c>
      <c r="AF2" s="240"/>
      <c r="AG2" s="241"/>
      <c r="AH2" s="61" t="s">
        <v>87</v>
      </c>
      <c r="AI2" s="239" t="s">
        <v>15</v>
      </c>
      <c r="AJ2" s="240"/>
      <c r="AK2" s="241"/>
      <c r="AL2" s="61" t="s">
        <v>88</v>
      </c>
      <c r="AM2" s="239" t="s">
        <v>16</v>
      </c>
      <c r="AN2" s="240"/>
      <c r="AO2" s="240"/>
      <c r="AP2" s="241"/>
      <c r="AQ2" s="61" t="s">
        <v>89</v>
      </c>
      <c r="AR2" s="239" t="s">
        <v>17</v>
      </c>
      <c r="AS2" s="240"/>
      <c r="AT2" s="241"/>
      <c r="AU2" s="61" t="s">
        <v>90</v>
      </c>
      <c r="AV2" s="61"/>
      <c r="AW2" s="239" t="s">
        <v>18</v>
      </c>
      <c r="AX2" s="240"/>
      <c r="AY2" s="240"/>
      <c r="AZ2" s="241"/>
      <c r="BA2" s="239" t="s">
        <v>70</v>
      </c>
      <c r="BB2" s="240"/>
      <c r="BC2" s="240"/>
      <c r="BD2" s="241"/>
      <c r="BE2" s="251" t="s">
        <v>71</v>
      </c>
    </row>
    <row r="3" spans="1:57" ht="16.5" thickBot="1" x14ac:dyDescent="0.3">
      <c r="A3" s="188"/>
      <c r="B3" s="188"/>
      <c r="C3" s="188"/>
      <c r="D3" s="188"/>
      <c r="E3" s="196" t="s">
        <v>72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8"/>
      <c r="BE3" s="252"/>
    </row>
    <row r="4" spans="1:57" ht="27.75" customHeight="1" thickBot="1" x14ac:dyDescent="0.3">
      <c r="A4" s="189"/>
      <c r="B4" s="189"/>
      <c r="C4" s="189"/>
      <c r="D4" s="189"/>
      <c r="E4" s="16">
        <v>36</v>
      </c>
      <c r="F4" s="16">
        <v>37</v>
      </c>
      <c r="G4" s="16">
        <v>38</v>
      </c>
      <c r="H4" s="16">
        <v>39</v>
      </c>
      <c r="I4" s="16">
        <v>40</v>
      </c>
      <c r="J4" s="16">
        <v>41</v>
      </c>
      <c r="K4" s="16">
        <v>42</v>
      </c>
      <c r="L4" s="17">
        <v>43</v>
      </c>
      <c r="M4" s="17">
        <v>44</v>
      </c>
      <c r="N4" s="17">
        <v>45</v>
      </c>
      <c r="O4" s="17">
        <v>46</v>
      </c>
      <c r="P4" s="17">
        <v>47</v>
      </c>
      <c r="Q4" s="17">
        <v>48</v>
      </c>
      <c r="R4" s="17">
        <v>49</v>
      </c>
      <c r="S4" s="17">
        <v>50</v>
      </c>
      <c r="T4" s="17">
        <v>51</v>
      </c>
      <c r="U4" s="17">
        <v>52</v>
      </c>
      <c r="V4" s="18">
        <v>1</v>
      </c>
      <c r="W4" s="18">
        <v>2</v>
      </c>
      <c r="X4" s="18">
        <v>3</v>
      </c>
      <c r="Y4" s="18">
        <v>4</v>
      </c>
      <c r="Z4" s="18">
        <v>5</v>
      </c>
      <c r="AA4" s="18">
        <v>6</v>
      </c>
      <c r="AB4" s="18">
        <v>7</v>
      </c>
      <c r="AC4" s="18">
        <v>8</v>
      </c>
      <c r="AD4" s="18">
        <v>9</v>
      </c>
      <c r="AE4" s="17">
        <v>10</v>
      </c>
      <c r="AF4" s="17">
        <v>11</v>
      </c>
      <c r="AG4" s="17">
        <v>12</v>
      </c>
      <c r="AH4" s="17">
        <v>13</v>
      </c>
      <c r="AI4" s="17">
        <v>14</v>
      </c>
      <c r="AJ4" s="17">
        <v>15</v>
      </c>
      <c r="AK4" s="17">
        <v>16</v>
      </c>
      <c r="AL4" s="17">
        <v>17</v>
      </c>
      <c r="AM4" s="17">
        <v>18</v>
      </c>
      <c r="AN4" s="17">
        <v>19</v>
      </c>
      <c r="AO4" s="17">
        <v>20</v>
      </c>
      <c r="AP4" s="17">
        <v>21</v>
      </c>
      <c r="AQ4" s="17">
        <v>22</v>
      </c>
      <c r="AR4" s="17">
        <v>23</v>
      </c>
      <c r="AS4" s="17">
        <v>24</v>
      </c>
      <c r="AT4" s="19">
        <v>25</v>
      </c>
      <c r="AU4" s="19">
        <v>26</v>
      </c>
      <c r="AV4" s="17">
        <v>27</v>
      </c>
      <c r="AW4" s="17">
        <v>28</v>
      </c>
      <c r="AX4" s="17">
        <v>29</v>
      </c>
      <c r="AY4" s="17">
        <v>30</v>
      </c>
      <c r="AZ4" s="17">
        <v>31</v>
      </c>
      <c r="BA4" s="17">
        <v>32</v>
      </c>
      <c r="BB4" s="17">
        <v>33</v>
      </c>
      <c r="BC4" s="17">
        <v>34</v>
      </c>
      <c r="BD4" s="17">
        <v>35</v>
      </c>
      <c r="BE4" s="252"/>
    </row>
    <row r="5" spans="1:57" ht="16.5" thickBot="1" x14ac:dyDescent="0.3">
      <c r="A5" s="196" t="s">
        <v>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8"/>
      <c r="BE5" s="252"/>
    </row>
    <row r="6" spans="1:57" ht="25.5" customHeight="1" thickBot="1" x14ac:dyDescent="0.3">
      <c r="A6" s="21"/>
      <c r="B6" s="22"/>
      <c r="C6" s="22"/>
      <c r="D6" s="22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23">
        <v>42</v>
      </c>
      <c r="AU6" s="23">
        <v>43</v>
      </c>
      <c r="AV6" s="16">
        <v>44</v>
      </c>
      <c r="AW6" s="16">
        <v>45</v>
      </c>
      <c r="AX6" s="16">
        <v>46</v>
      </c>
      <c r="AY6" s="16">
        <v>47</v>
      </c>
      <c r="AZ6" s="16">
        <v>48</v>
      </c>
      <c r="BA6" s="16">
        <v>49</v>
      </c>
      <c r="BB6" s="16">
        <v>50</v>
      </c>
      <c r="BC6" s="16">
        <v>51</v>
      </c>
      <c r="BD6" s="16">
        <v>52</v>
      </c>
      <c r="BE6" s="253"/>
    </row>
    <row r="7" spans="1:57" ht="18.75" customHeight="1" thickBot="1" x14ac:dyDescent="0.3">
      <c r="A7" s="242" t="s">
        <v>91</v>
      </c>
      <c r="B7" s="246" t="s">
        <v>92</v>
      </c>
      <c r="C7" s="246" t="s">
        <v>93</v>
      </c>
      <c r="D7" s="63" t="s">
        <v>76</v>
      </c>
      <c r="E7" s="64">
        <f>E9+E10+E13+E14</f>
        <v>10</v>
      </c>
      <c r="F7" s="64">
        <f t="shared" ref="F7:T7" si="0">F9+F10+F13+F14</f>
        <v>10</v>
      </c>
      <c r="G7" s="64">
        <f t="shared" si="0"/>
        <v>10</v>
      </c>
      <c r="H7" s="64">
        <f t="shared" si="0"/>
        <v>10</v>
      </c>
      <c r="I7" s="64">
        <f t="shared" si="0"/>
        <v>10</v>
      </c>
      <c r="J7" s="64">
        <f t="shared" si="0"/>
        <v>10</v>
      </c>
      <c r="K7" s="64">
        <f t="shared" si="0"/>
        <v>10</v>
      </c>
      <c r="L7" s="64">
        <f t="shared" si="0"/>
        <v>10</v>
      </c>
      <c r="M7" s="64">
        <f t="shared" si="0"/>
        <v>10</v>
      </c>
      <c r="N7" s="64">
        <f t="shared" si="0"/>
        <v>10</v>
      </c>
      <c r="O7" s="64">
        <f t="shared" si="0"/>
        <v>10</v>
      </c>
      <c r="P7" s="64">
        <f t="shared" si="0"/>
        <v>10</v>
      </c>
      <c r="Q7" s="64">
        <f t="shared" si="0"/>
        <v>10</v>
      </c>
      <c r="R7" s="64">
        <f t="shared" si="0"/>
        <v>10</v>
      </c>
      <c r="S7" s="64">
        <f t="shared" si="0"/>
        <v>10</v>
      </c>
      <c r="T7" s="64">
        <f t="shared" si="0"/>
        <v>10</v>
      </c>
      <c r="U7" s="64">
        <f t="shared" ref="U7" si="1">U12+U15+U9+U13+U14</f>
        <v>0</v>
      </c>
      <c r="V7" s="65" t="s">
        <v>19</v>
      </c>
      <c r="W7" s="65" t="s">
        <v>19</v>
      </c>
      <c r="X7" s="64">
        <f>X12+X15+X9+X10+X13+X14</f>
        <v>8</v>
      </c>
      <c r="Y7" s="64">
        <f t="shared" ref="Y7:AT7" si="2">Y12+Y15+Y9+Y10+Y13+Y14</f>
        <v>8</v>
      </c>
      <c r="Z7" s="64">
        <f t="shared" si="2"/>
        <v>8</v>
      </c>
      <c r="AA7" s="64">
        <f t="shared" si="2"/>
        <v>8</v>
      </c>
      <c r="AB7" s="64">
        <f t="shared" si="2"/>
        <v>8</v>
      </c>
      <c r="AC7" s="64">
        <f t="shared" si="2"/>
        <v>8</v>
      </c>
      <c r="AD7" s="64">
        <f t="shared" si="2"/>
        <v>8</v>
      </c>
      <c r="AE7" s="64">
        <f t="shared" si="2"/>
        <v>8</v>
      </c>
      <c r="AF7" s="64">
        <f t="shared" si="2"/>
        <v>8</v>
      </c>
      <c r="AG7" s="64">
        <f t="shared" si="2"/>
        <v>8</v>
      </c>
      <c r="AH7" s="64">
        <f t="shared" si="2"/>
        <v>8</v>
      </c>
      <c r="AI7" s="64">
        <f t="shared" si="2"/>
        <v>8</v>
      </c>
      <c r="AJ7" s="64">
        <f t="shared" si="2"/>
        <v>8</v>
      </c>
      <c r="AK7" s="64">
        <f t="shared" si="2"/>
        <v>8</v>
      </c>
      <c r="AL7" s="64">
        <f t="shared" si="2"/>
        <v>8</v>
      </c>
      <c r="AM7" s="64">
        <f t="shared" si="2"/>
        <v>8</v>
      </c>
      <c r="AN7" s="64">
        <f t="shared" si="2"/>
        <v>8</v>
      </c>
      <c r="AO7" s="64">
        <f t="shared" si="2"/>
        <v>8</v>
      </c>
      <c r="AP7" s="64">
        <f t="shared" si="2"/>
        <v>8</v>
      </c>
      <c r="AQ7" s="64">
        <f t="shared" si="2"/>
        <v>8</v>
      </c>
      <c r="AR7" s="64">
        <f t="shared" si="2"/>
        <v>8</v>
      </c>
      <c r="AS7" s="64">
        <f t="shared" si="2"/>
        <v>8</v>
      </c>
      <c r="AT7" s="64">
        <f t="shared" si="2"/>
        <v>8</v>
      </c>
      <c r="AU7" s="64">
        <f t="shared" ref="AU7" si="3">SUM(F7:U7,X7:AT7)</f>
        <v>334</v>
      </c>
      <c r="AV7" s="66" t="s">
        <v>19</v>
      </c>
      <c r="AW7" s="66" t="s">
        <v>19</v>
      </c>
      <c r="AX7" s="66" t="s">
        <v>19</v>
      </c>
      <c r="AY7" s="66" t="s">
        <v>19</v>
      </c>
      <c r="AZ7" s="66" t="s">
        <v>19</v>
      </c>
      <c r="BA7" s="66" t="s">
        <v>19</v>
      </c>
      <c r="BB7" s="66" t="s">
        <v>19</v>
      </c>
      <c r="BC7" s="66" t="s">
        <v>19</v>
      </c>
      <c r="BD7" s="66" t="s">
        <v>19</v>
      </c>
      <c r="BE7" s="64">
        <f>BE9+BE10+BE12+BE13+BE14+BE15</f>
        <v>344</v>
      </c>
    </row>
    <row r="8" spans="1:57" ht="19.5" customHeight="1" thickBot="1" x14ac:dyDescent="0.3">
      <c r="A8" s="243"/>
      <c r="B8" s="247"/>
      <c r="C8" s="247"/>
      <c r="D8" s="92" t="s">
        <v>94</v>
      </c>
      <c r="E8" s="93">
        <f>E11</f>
        <v>2</v>
      </c>
      <c r="F8" s="93">
        <f t="shared" ref="F8:U8" si="4">F11</f>
        <v>0</v>
      </c>
      <c r="G8" s="93">
        <f t="shared" si="4"/>
        <v>2</v>
      </c>
      <c r="H8" s="93">
        <f t="shared" si="4"/>
        <v>0</v>
      </c>
      <c r="I8" s="93">
        <f t="shared" si="4"/>
        <v>2</v>
      </c>
      <c r="J8" s="93">
        <f t="shared" si="4"/>
        <v>0</v>
      </c>
      <c r="K8" s="93">
        <f t="shared" si="4"/>
        <v>2</v>
      </c>
      <c r="L8" s="93">
        <f t="shared" si="4"/>
        <v>0</v>
      </c>
      <c r="M8" s="93">
        <f t="shared" si="4"/>
        <v>2</v>
      </c>
      <c r="N8" s="93">
        <f t="shared" si="4"/>
        <v>0</v>
      </c>
      <c r="O8" s="93">
        <f t="shared" si="4"/>
        <v>2</v>
      </c>
      <c r="P8" s="93">
        <f t="shared" si="4"/>
        <v>0</v>
      </c>
      <c r="Q8" s="93">
        <f t="shared" si="4"/>
        <v>2</v>
      </c>
      <c r="R8" s="93">
        <f t="shared" si="4"/>
        <v>0</v>
      </c>
      <c r="S8" s="93">
        <f t="shared" si="4"/>
        <v>2</v>
      </c>
      <c r="T8" s="93">
        <f t="shared" si="4"/>
        <v>0</v>
      </c>
      <c r="U8" s="93">
        <f t="shared" si="4"/>
        <v>0</v>
      </c>
      <c r="V8" s="94" t="s">
        <v>19</v>
      </c>
      <c r="W8" s="94" t="s">
        <v>19</v>
      </c>
      <c r="X8" s="93">
        <f>X11</f>
        <v>0</v>
      </c>
      <c r="Y8" s="93">
        <f t="shared" ref="Y8:AT8" si="5">Y11</f>
        <v>0</v>
      </c>
      <c r="Z8" s="93">
        <f t="shared" si="5"/>
        <v>0</v>
      </c>
      <c r="AA8" s="93">
        <f t="shared" si="5"/>
        <v>0</v>
      </c>
      <c r="AB8" s="93">
        <f t="shared" si="5"/>
        <v>0</v>
      </c>
      <c r="AC8" s="93">
        <f t="shared" si="5"/>
        <v>0</v>
      </c>
      <c r="AD8" s="93">
        <f t="shared" si="5"/>
        <v>0</v>
      </c>
      <c r="AE8" s="93">
        <f t="shared" si="5"/>
        <v>0</v>
      </c>
      <c r="AF8" s="93">
        <f t="shared" si="5"/>
        <v>0</v>
      </c>
      <c r="AG8" s="93">
        <f t="shared" si="5"/>
        <v>0</v>
      </c>
      <c r="AH8" s="93">
        <f t="shared" si="5"/>
        <v>0</v>
      </c>
      <c r="AI8" s="93">
        <f t="shared" si="5"/>
        <v>0</v>
      </c>
      <c r="AJ8" s="93">
        <f t="shared" si="5"/>
        <v>0</v>
      </c>
      <c r="AK8" s="93">
        <f t="shared" si="5"/>
        <v>0</v>
      </c>
      <c r="AL8" s="93">
        <f t="shared" si="5"/>
        <v>0</v>
      </c>
      <c r="AM8" s="93">
        <f t="shared" si="5"/>
        <v>0</v>
      </c>
      <c r="AN8" s="93">
        <f t="shared" si="5"/>
        <v>0</v>
      </c>
      <c r="AO8" s="93">
        <f t="shared" si="5"/>
        <v>0</v>
      </c>
      <c r="AP8" s="93">
        <f t="shared" si="5"/>
        <v>0</v>
      </c>
      <c r="AQ8" s="93">
        <f t="shared" si="5"/>
        <v>0</v>
      </c>
      <c r="AR8" s="93">
        <f t="shared" si="5"/>
        <v>0</v>
      </c>
      <c r="AS8" s="93">
        <f t="shared" si="5"/>
        <v>0</v>
      </c>
      <c r="AT8" s="93">
        <f t="shared" si="5"/>
        <v>0</v>
      </c>
      <c r="AU8" s="64">
        <f>SUM(E8:U8)</f>
        <v>16</v>
      </c>
      <c r="AV8" s="66" t="s">
        <v>19</v>
      </c>
      <c r="AW8" s="66" t="s">
        <v>19</v>
      </c>
      <c r="AX8" s="66" t="s">
        <v>19</v>
      </c>
      <c r="AY8" s="66" t="s">
        <v>19</v>
      </c>
      <c r="AZ8" s="66" t="s">
        <v>19</v>
      </c>
      <c r="BA8" s="66" t="s">
        <v>19</v>
      </c>
      <c r="BB8" s="66" t="s">
        <v>19</v>
      </c>
      <c r="BC8" s="66" t="s">
        <v>19</v>
      </c>
      <c r="BD8" s="66" t="s">
        <v>19</v>
      </c>
      <c r="BE8" s="64">
        <v>16</v>
      </c>
    </row>
    <row r="9" spans="1:57" ht="19.5" customHeight="1" thickBot="1" x14ac:dyDescent="0.3">
      <c r="A9" s="244"/>
      <c r="B9" s="95" t="s">
        <v>114</v>
      </c>
      <c r="C9" s="96" t="s">
        <v>115</v>
      </c>
      <c r="D9" s="97" t="s">
        <v>76</v>
      </c>
      <c r="E9" s="98">
        <v>3</v>
      </c>
      <c r="F9" s="98">
        <v>3</v>
      </c>
      <c r="G9" s="98">
        <v>3</v>
      </c>
      <c r="H9" s="98">
        <v>3</v>
      </c>
      <c r="I9" s="98">
        <v>3</v>
      </c>
      <c r="J9" s="98">
        <v>3</v>
      </c>
      <c r="K9" s="98">
        <v>3</v>
      </c>
      <c r="L9" s="98">
        <v>3</v>
      </c>
      <c r="M9" s="98">
        <v>3</v>
      </c>
      <c r="N9" s="98">
        <v>3</v>
      </c>
      <c r="O9" s="98">
        <v>3</v>
      </c>
      <c r="P9" s="98">
        <v>3</v>
      </c>
      <c r="Q9" s="98">
        <v>3</v>
      </c>
      <c r="R9" s="98">
        <v>3</v>
      </c>
      <c r="S9" s="98">
        <v>3</v>
      </c>
      <c r="T9" s="98">
        <v>3</v>
      </c>
      <c r="U9" s="99"/>
      <c r="V9" s="100" t="s">
        <v>19</v>
      </c>
      <c r="W9" s="100" t="s">
        <v>19</v>
      </c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101"/>
      <c r="AU9" s="64"/>
      <c r="AV9" s="66" t="s">
        <v>19</v>
      </c>
      <c r="AW9" s="66" t="s">
        <v>19</v>
      </c>
      <c r="AX9" s="66" t="s">
        <v>19</v>
      </c>
      <c r="AY9" s="66" t="s">
        <v>19</v>
      </c>
      <c r="AZ9" s="66" t="s">
        <v>19</v>
      </c>
      <c r="BA9" s="66" t="s">
        <v>19</v>
      </c>
      <c r="BB9" s="66" t="s">
        <v>19</v>
      </c>
      <c r="BC9" s="66" t="s">
        <v>19</v>
      </c>
      <c r="BD9" s="66" t="s">
        <v>19</v>
      </c>
      <c r="BE9" s="67">
        <f>E9+F9+G9+H9+I9+J9+K9+L9+M9+N9+O9+P9+Q9+R9+S9+T9+U9+X9+Y9+Z9+AA9+AB9+AC9+AD9+AE9+AF9+AG9+AH9+AI9+AJ9+AK9+AL9+AM9+AN9+AO9+AP9+AQ9+AR9+AS9+AT9+AU9</f>
        <v>48</v>
      </c>
    </row>
    <row r="10" spans="1:57" ht="19.5" customHeight="1" thickBot="1" x14ac:dyDescent="0.3">
      <c r="A10" s="244"/>
      <c r="B10" s="250" t="s">
        <v>95</v>
      </c>
      <c r="C10" s="226" t="s">
        <v>23</v>
      </c>
      <c r="D10" s="97" t="s">
        <v>76</v>
      </c>
      <c r="E10" s="98">
        <v>3</v>
      </c>
      <c r="F10" s="98">
        <v>3</v>
      </c>
      <c r="G10" s="98">
        <v>3</v>
      </c>
      <c r="H10" s="98">
        <v>3</v>
      </c>
      <c r="I10" s="98">
        <v>3</v>
      </c>
      <c r="J10" s="98">
        <v>3</v>
      </c>
      <c r="K10" s="98">
        <v>3</v>
      </c>
      <c r="L10" s="98">
        <v>3</v>
      </c>
      <c r="M10" s="98">
        <v>3</v>
      </c>
      <c r="N10" s="98">
        <v>3</v>
      </c>
      <c r="O10" s="98">
        <v>3</v>
      </c>
      <c r="P10" s="98">
        <v>3</v>
      </c>
      <c r="Q10" s="98">
        <v>3</v>
      </c>
      <c r="R10" s="98">
        <v>3</v>
      </c>
      <c r="S10" s="98">
        <v>3</v>
      </c>
      <c r="T10" s="98">
        <v>3</v>
      </c>
      <c r="U10" s="99"/>
      <c r="V10" s="100"/>
      <c r="W10" s="100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101"/>
      <c r="AU10" s="64"/>
      <c r="AV10" s="66"/>
      <c r="AW10" s="66"/>
      <c r="AX10" s="66"/>
      <c r="AY10" s="66"/>
      <c r="AZ10" s="66"/>
      <c r="BA10" s="66"/>
      <c r="BB10" s="66"/>
      <c r="BC10" s="66"/>
      <c r="BD10" s="66"/>
      <c r="BE10" s="67">
        <f>E10+F10+G10+H10+I10+J10+K10+L10+M10+N10+O10+P10+Q10+R10+S10+T10+U10+X10+Y10+Z10+AA10+AB10+AC10+AD10+AE10+AF10+AG10+AH10+AI10+AJ10+AK10+AL10+AM10+AN10+AO10+AP10+AQ10+AR10+AS10+AT10+AU10</f>
        <v>48</v>
      </c>
    </row>
    <row r="11" spans="1:57" ht="19.5" customHeight="1" thickBot="1" x14ac:dyDescent="0.3">
      <c r="A11" s="244"/>
      <c r="B11" s="250"/>
      <c r="C11" s="226"/>
      <c r="D11" s="97" t="s">
        <v>94</v>
      </c>
      <c r="E11" s="98">
        <v>2</v>
      </c>
      <c r="F11" s="98">
        <v>0</v>
      </c>
      <c r="G11" s="98">
        <v>2</v>
      </c>
      <c r="H11" s="98">
        <v>0</v>
      </c>
      <c r="I11" s="98">
        <v>2</v>
      </c>
      <c r="J11" s="98">
        <v>0</v>
      </c>
      <c r="K11" s="98">
        <v>2</v>
      </c>
      <c r="L11" s="98">
        <v>0</v>
      </c>
      <c r="M11" s="98">
        <v>2</v>
      </c>
      <c r="N11" s="98">
        <v>0</v>
      </c>
      <c r="O11" s="98">
        <v>2</v>
      </c>
      <c r="P11" s="98">
        <v>0</v>
      </c>
      <c r="Q11" s="98">
        <v>2</v>
      </c>
      <c r="R11" s="98">
        <v>0</v>
      </c>
      <c r="S11" s="98">
        <v>2</v>
      </c>
      <c r="T11" s="98">
        <v>0</v>
      </c>
      <c r="U11" s="99"/>
      <c r="V11" s="100" t="s">
        <v>19</v>
      </c>
      <c r="W11" s="100" t="s">
        <v>19</v>
      </c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101"/>
      <c r="AU11" s="64"/>
      <c r="AV11" s="66" t="s">
        <v>19</v>
      </c>
      <c r="AW11" s="66" t="s">
        <v>19</v>
      </c>
      <c r="AX11" s="66" t="s">
        <v>19</v>
      </c>
      <c r="AY11" s="66" t="s">
        <v>19</v>
      </c>
      <c r="AZ11" s="66" t="s">
        <v>19</v>
      </c>
      <c r="BA11" s="66" t="s">
        <v>19</v>
      </c>
      <c r="BB11" s="66" t="s">
        <v>19</v>
      </c>
      <c r="BC11" s="66" t="s">
        <v>19</v>
      </c>
      <c r="BD11" s="66" t="s">
        <v>19</v>
      </c>
      <c r="BE11" s="67">
        <f t="shared" ref="BE11:BE34" si="6">E11+F11+G11+H11+I11+J11+K11+L11+M11+N11+O11+P11+Q11+R11+S11+T11+U11+X11+Y11+Z11+AA11+AB11+AC11+AD11+AE11+AF11+AG11+AH11+AI11+AJ11+AK11+AL11+AM11+AN11+AO11+AP11+AQ11+AR11+AS11+AT11+AU11</f>
        <v>16</v>
      </c>
    </row>
    <row r="12" spans="1:57" ht="34.5" customHeight="1" thickBot="1" x14ac:dyDescent="0.3">
      <c r="A12" s="244"/>
      <c r="B12" s="95" t="s">
        <v>96</v>
      </c>
      <c r="C12" s="96" t="s">
        <v>116</v>
      </c>
      <c r="D12" s="97" t="s">
        <v>76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9"/>
      <c r="V12" s="100" t="s">
        <v>19</v>
      </c>
      <c r="W12" s="100" t="s">
        <v>19</v>
      </c>
      <c r="X12" s="98">
        <v>2</v>
      </c>
      <c r="Y12" s="98">
        <v>2</v>
      </c>
      <c r="Z12" s="102">
        <v>2</v>
      </c>
      <c r="AA12" s="102">
        <v>2</v>
      </c>
      <c r="AB12" s="102">
        <v>2</v>
      </c>
      <c r="AC12" s="102">
        <v>2</v>
      </c>
      <c r="AD12" s="102">
        <v>2</v>
      </c>
      <c r="AE12" s="102">
        <v>2</v>
      </c>
      <c r="AF12" s="102">
        <v>2</v>
      </c>
      <c r="AG12" s="102">
        <v>2</v>
      </c>
      <c r="AH12" s="102">
        <v>2</v>
      </c>
      <c r="AI12" s="102">
        <v>2</v>
      </c>
      <c r="AJ12" s="102">
        <v>2</v>
      </c>
      <c r="AK12" s="102">
        <v>2</v>
      </c>
      <c r="AL12" s="102">
        <v>2</v>
      </c>
      <c r="AM12" s="102">
        <v>2</v>
      </c>
      <c r="AN12" s="102">
        <v>2</v>
      </c>
      <c r="AO12" s="102">
        <v>2</v>
      </c>
      <c r="AP12" s="102">
        <v>2</v>
      </c>
      <c r="AQ12" s="98">
        <v>2</v>
      </c>
      <c r="AR12" s="98">
        <v>2</v>
      </c>
      <c r="AS12" s="103">
        <v>2</v>
      </c>
      <c r="AT12" s="101">
        <v>2</v>
      </c>
      <c r="AU12" s="64"/>
      <c r="AV12" s="66" t="s">
        <v>19</v>
      </c>
      <c r="AW12" s="66" t="s">
        <v>19</v>
      </c>
      <c r="AX12" s="66" t="s">
        <v>19</v>
      </c>
      <c r="AY12" s="66" t="s">
        <v>19</v>
      </c>
      <c r="AZ12" s="66" t="s">
        <v>19</v>
      </c>
      <c r="BA12" s="66" t="s">
        <v>19</v>
      </c>
      <c r="BB12" s="66" t="s">
        <v>19</v>
      </c>
      <c r="BC12" s="66" t="s">
        <v>19</v>
      </c>
      <c r="BD12" s="66" t="s">
        <v>19</v>
      </c>
      <c r="BE12" s="67">
        <f>E12+F12+G12+H12+I12+J12+K12+L12+M12+N12+O12+P12+Q12+R12+S12+T12+U12+X12+Y12+Z12+AA12+AB12+AC12+AD12+AE12+AF12+AG12+AH12+AI12+AJ12+AK12+AL12+AM12+AN12+AO12+AP12+AQ12+AR12+AS12+AT12+AU12</f>
        <v>46</v>
      </c>
    </row>
    <row r="13" spans="1:57" ht="34.5" customHeight="1" thickBot="1" x14ac:dyDescent="0.3">
      <c r="A13" s="244"/>
      <c r="B13" s="95" t="s">
        <v>97</v>
      </c>
      <c r="C13" s="96" t="s">
        <v>117</v>
      </c>
      <c r="D13" s="97" t="s">
        <v>76</v>
      </c>
      <c r="E13" s="98">
        <v>2</v>
      </c>
      <c r="F13" s="98">
        <v>2</v>
      </c>
      <c r="G13" s="98">
        <v>2</v>
      </c>
      <c r="H13" s="98">
        <v>2</v>
      </c>
      <c r="I13" s="98">
        <v>2</v>
      </c>
      <c r="J13" s="98">
        <v>2</v>
      </c>
      <c r="K13" s="98">
        <v>2</v>
      </c>
      <c r="L13" s="98">
        <v>2</v>
      </c>
      <c r="M13" s="98">
        <v>2</v>
      </c>
      <c r="N13" s="98">
        <v>2</v>
      </c>
      <c r="O13" s="98">
        <v>2</v>
      </c>
      <c r="P13" s="98">
        <v>2</v>
      </c>
      <c r="Q13" s="98">
        <v>2</v>
      </c>
      <c r="R13" s="98">
        <v>2</v>
      </c>
      <c r="S13" s="98">
        <v>2</v>
      </c>
      <c r="T13" s="98">
        <v>2</v>
      </c>
      <c r="U13" s="99"/>
      <c r="V13" s="100"/>
      <c r="W13" s="100"/>
      <c r="X13" s="98">
        <v>2</v>
      </c>
      <c r="Y13" s="98">
        <v>2</v>
      </c>
      <c r="Z13" s="98">
        <v>2</v>
      </c>
      <c r="AA13" s="98">
        <v>2</v>
      </c>
      <c r="AB13" s="98">
        <v>2</v>
      </c>
      <c r="AC13" s="98">
        <v>2</v>
      </c>
      <c r="AD13" s="98">
        <v>2</v>
      </c>
      <c r="AE13" s="98">
        <v>2</v>
      </c>
      <c r="AF13" s="98">
        <v>2</v>
      </c>
      <c r="AG13" s="98">
        <v>2</v>
      </c>
      <c r="AH13" s="98">
        <v>2</v>
      </c>
      <c r="AI13" s="98">
        <v>2</v>
      </c>
      <c r="AJ13" s="98">
        <v>2</v>
      </c>
      <c r="AK13" s="98">
        <v>2</v>
      </c>
      <c r="AL13" s="98">
        <v>2</v>
      </c>
      <c r="AM13" s="98">
        <v>2</v>
      </c>
      <c r="AN13" s="98">
        <v>2</v>
      </c>
      <c r="AO13" s="98">
        <v>2</v>
      </c>
      <c r="AP13" s="98">
        <v>2</v>
      </c>
      <c r="AQ13" s="98">
        <v>2</v>
      </c>
      <c r="AR13" s="98">
        <v>2</v>
      </c>
      <c r="AS13" s="98">
        <v>2</v>
      </c>
      <c r="AT13" s="101">
        <v>2</v>
      </c>
      <c r="AU13" s="64"/>
      <c r="AV13" s="66"/>
      <c r="AW13" s="66"/>
      <c r="AX13" s="66"/>
      <c r="AY13" s="66"/>
      <c r="AZ13" s="66"/>
      <c r="BA13" s="66"/>
      <c r="BB13" s="66"/>
      <c r="BC13" s="66"/>
      <c r="BD13" s="66"/>
      <c r="BE13" s="67">
        <f>E13+F13+G13+H13+I13+J13+K13+L13+M13+N13+O13+P13+Q13+R13+S13+T13+U13+X13+Y13+Z13+AA13+AB13+AC13+AD13+AE13+AF13+AG13+AH13+AI13+AJ13+AK13+AL13+AM13+AN13+AO13+AP13+AQ13+AR13+AS13+AT13+AU13</f>
        <v>78</v>
      </c>
    </row>
    <row r="14" spans="1:57" ht="34.5" customHeight="1" thickBot="1" x14ac:dyDescent="0.3">
      <c r="A14" s="244"/>
      <c r="B14" s="95" t="s">
        <v>118</v>
      </c>
      <c r="C14" s="96" t="s">
        <v>119</v>
      </c>
      <c r="D14" s="97" t="s">
        <v>76</v>
      </c>
      <c r="E14" s="98">
        <v>2</v>
      </c>
      <c r="F14" s="98">
        <v>2</v>
      </c>
      <c r="G14" s="98">
        <v>2</v>
      </c>
      <c r="H14" s="98">
        <v>2</v>
      </c>
      <c r="I14" s="98">
        <v>2</v>
      </c>
      <c r="J14" s="98">
        <v>2</v>
      </c>
      <c r="K14" s="98">
        <v>2</v>
      </c>
      <c r="L14" s="98">
        <v>2</v>
      </c>
      <c r="M14" s="98">
        <v>2</v>
      </c>
      <c r="N14" s="98">
        <v>2</v>
      </c>
      <c r="O14" s="98">
        <v>2</v>
      </c>
      <c r="P14" s="98">
        <v>2</v>
      </c>
      <c r="Q14" s="98">
        <v>2</v>
      </c>
      <c r="R14" s="98">
        <v>2</v>
      </c>
      <c r="S14" s="98">
        <v>2</v>
      </c>
      <c r="T14" s="98">
        <v>2</v>
      </c>
      <c r="U14" s="99"/>
      <c r="V14" s="100"/>
      <c r="W14" s="100"/>
      <c r="X14" s="98">
        <v>2</v>
      </c>
      <c r="Y14" s="98">
        <v>2</v>
      </c>
      <c r="Z14" s="98">
        <v>2</v>
      </c>
      <c r="AA14" s="98">
        <v>2</v>
      </c>
      <c r="AB14" s="98">
        <v>2</v>
      </c>
      <c r="AC14" s="98">
        <v>2</v>
      </c>
      <c r="AD14" s="98">
        <v>2</v>
      </c>
      <c r="AE14" s="98">
        <v>2</v>
      </c>
      <c r="AF14" s="98">
        <v>2</v>
      </c>
      <c r="AG14" s="98">
        <v>2</v>
      </c>
      <c r="AH14" s="98">
        <v>2</v>
      </c>
      <c r="AI14" s="98">
        <v>2</v>
      </c>
      <c r="AJ14" s="98">
        <v>2</v>
      </c>
      <c r="AK14" s="98">
        <v>2</v>
      </c>
      <c r="AL14" s="98">
        <v>2</v>
      </c>
      <c r="AM14" s="98">
        <v>2</v>
      </c>
      <c r="AN14" s="98">
        <v>2</v>
      </c>
      <c r="AO14" s="98">
        <v>2</v>
      </c>
      <c r="AP14" s="98">
        <v>2</v>
      </c>
      <c r="AQ14" s="98">
        <v>2</v>
      </c>
      <c r="AR14" s="98">
        <v>2</v>
      </c>
      <c r="AS14" s="98">
        <v>2</v>
      </c>
      <c r="AT14" s="101">
        <v>2</v>
      </c>
      <c r="AU14" s="64"/>
      <c r="AV14" s="66"/>
      <c r="AW14" s="66"/>
      <c r="AX14" s="66"/>
      <c r="AY14" s="66"/>
      <c r="AZ14" s="66"/>
      <c r="BA14" s="66"/>
      <c r="BB14" s="66"/>
      <c r="BC14" s="66"/>
      <c r="BD14" s="66"/>
      <c r="BE14" s="67">
        <f>E14+F14+G14+H14+I14+J14+K14+L14+M14+N14+O14+P14+Q14+R14+S14+T14+U14+X14+Y14+Z14+AA14+AB14+AC14+AD14+AE14+AF14+AG14+AH14+AI14+AJ14+AK14+AL14+AM14+AN14+AO14+AP14+AQ14+AR14+AS14+AT14+AU14</f>
        <v>78</v>
      </c>
    </row>
    <row r="15" spans="1:57" ht="38.25" customHeight="1" thickBot="1" x14ac:dyDescent="0.3">
      <c r="A15" s="244"/>
      <c r="B15" s="95" t="s">
        <v>120</v>
      </c>
      <c r="C15" s="96" t="s">
        <v>121</v>
      </c>
      <c r="D15" s="97" t="s">
        <v>76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9"/>
      <c r="V15" s="100" t="s">
        <v>19</v>
      </c>
      <c r="W15" s="100" t="s">
        <v>19</v>
      </c>
      <c r="X15" s="98">
        <v>2</v>
      </c>
      <c r="Y15" s="98">
        <v>2</v>
      </c>
      <c r="Z15" s="102">
        <v>2</v>
      </c>
      <c r="AA15" s="102">
        <v>2</v>
      </c>
      <c r="AB15" s="102">
        <v>2</v>
      </c>
      <c r="AC15" s="102">
        <v>2</v>
      </c>
      <c r="AD15" s="102">
        <v>2</v>
      </c>
      <c r="AE15" s="102">
        <v>2</v>
      </c>
      <c r="AF15" s="102">
        <v>2</v>
      </c>
      <c r="AG15" s="102">
        <v>2</v>
      </c>
      <c r="AH15" s="102">
        <v>2</v>
      </c>
      <c r="AI15" s="102">
        <v>2</v>
      </c>
      <c r="AJ15" s="102">
        <v>2</v>
      </c>
      <c r="AK15" s="102">
        <v>2</v>
      </c>
      <c r="AL15" s="102">
        <v>2</v>
      </c>
      <c r="AM15" s="102">
        <v>2</v>
      </c>
      <c r="AN15" s="102">
        <v>2</v>
      </c>
      <c r="AO15" s="102">
        <v>2</v>
      </c>
      <c r="AP15" s="102">
        <v>2</v>
      </c>
      <c r="AQ15" s="98">
        <v>2</v>
      </c>
      <c r="AR15" s="98">
        <v>2</v>
      </c>
      <c r="AS15" s="103">
        <v>2</v>
      </c>
      <c r="AT15" s="101">
        <v>2</v>
      </c>
      <c r="AU15" s="64"/>
      <c r="AV15" s="66" t="s">
        <v>19</v>
      </c>
      <c r="AW15" s="66" t="s">
        <v>19</v>
      </c>
      <c r="AX15" s="66" t="s">
        <v>19</v>
      </c>
      <c r="AY15" s="66" t="s">
        <v>19</v>
      </c>
      <c r="AZ15" s="66" t="s">
        <v>19</v>
      </c>
      <c r="BA15" s="66" t="s">
        <v>19</v>
      </c>
      <c r="BB15" s="66" t="s">
        <v>19</v>
      </c>
      <c r="BC15" s="66" t="s">
        <v>19</v>
      </c>
      <c r="BD15" s="66" t="s">
        <v>19</v>
      </c>
      <c r="BE15" s="67">
        <f t="shared" si="6"/>
        <v>46</v>
      </c>
    </row>
    <row r="16" spans="1:57" ht="21" customHeight="1" thickBot="1" x14ac:dyDescent="0.3">
      <c r="A16" s="244"/>
      <c r="B16" s="248" t="s">
        <v>98</v>
      </c>
      <c r="C16" s="229" t="s">
        <v>99</v>
      </c>
      <c r="D16" s="74" t="s">
        <v>76</v>
      </c>
      <c r="E16" s="104">
        <f>E18+E20</f>
        <v>6</v>
      </c>
      <c r="F16" s="104">
        <f t="shared" ref="F16:T16" si="7">F18+F20</f>
        <v>6</v>
      </c>
      <c r="G16" s="104">
        <f t="shared" si="7"/>
        <v>6</v>
      </c>
      <c r="H16" s="104">
        <f t="shared" si="7"/>
        <v>6</v>
      </c>
      <c r="I16" s="104">
        <f t="shared" si="7"/>
        <v>6</v>
      </c>
      <c r="J16" s="104">
        <f t="shared" si="7"/>
        <v>6</v>
      </c>
      <c r="K16" s="104">
        <f t="shared" si="7"/>
        <v>6</v>
      </c>
      <c r="L16" s="104">
        <f t="shared" si="7"/>
        <v>6</v>
      </c>
      <c r="M16" s="104">
        <f t="shared" si="7"/>
        <v>6</v>
      </c>
      <c r="N16" s="104">
        <f t="shared" si="7"/>
        <v>6</v>
      </c>
      <c r="O16" s="104">
        <f t="shared" si="7"/>
        <v>6</v>
      </c>
      <c r="P16" s="104">
        <f t="shared" si="7"/>
        <v>6</v>
      </c>
      <c r="Q16" s="104">
        <f t="shared" si="7"/>
        <v>6</v>
      </c>
      <c r="R16" s="104">
        <f t="shared" si="7"/>
        <v>6</v>
      </c>
      <c r="S16" s="104">
        <f t="shared" si="7"/>
        <v>6</v>
      </c>
      <c r="T16" s="104">
        <f t="shared" si="7"/>
        <v>6</v>
      </c>
      <c r="U16" s="104">
        <f t="shared" ref="U16" si="8">U18+U20</f>
        <v>0</v>
      </c>
      <c r="V16" s="100" t="s">
        <v>19</v>
      </c>
      <c r="W16" s="100" t="s">
        <v>19</v>
      </c>
      <c r="X16" s="104">
        <f>X21+X20</f>
        <v>5</v>
      </c>
      <c r="Y16" s="104">
        <f t="shared" ref="Y16:AT16" si="9">Y21+Y20</f>
        <v>5</v>
      </c>
      <c r="Z16" s="104">
        <f t="shared" si="9"/>
        <v>5</v>
      </c>
      <c r="AA16" s="104">
        <f t="shared" si="9"/>
        <v>5</v>
      </c>
      <c r="AB16" s="104">
        <f t="shared" si="9"/>
        <v>5</v>
      </c>
      <c r="AC16" s="104">
        <f t="shared" si="9"/>
        <v>5</v>
      </c>
      <c r="AD16" s="104">
        <f t="shared" si="9"/>
        <v>5</v>
      </c>
      <c r="AE16" s="104">
        <f t="shared" si="9"/>
        <v>5</v>
      </c>
      <c r="AF16" s="104">
        <f t="shared" si="9"/>
        <v>5</v>
      </c>
      <c r="AG16" s="104">
        <f t="shared" si="9"/>
        <v>5</v>
      </c>
      <c r="AH16" s="104">
        <f t="shared" si="9"/>
        <v>5</v>
      </c>
      <c r="AI16" s="104">
        <f t="shared" si="9"/>
        <v>5</v>
      </c>
      <c r="AJ16" s="104">
        <f t="shared" si="9"/>
        <v>5</v>
      </c>
      <c r="AK16" s="104">
        <f t="shared" si="9"/>
        <v>5</v>
      </c>
      <c r="AL16" s="104">
        <f t="shared" si="9"/>
        <v>5</v>
      </c>
      <c r="AM16" s="104">
        <f t="shared" si="9"/>
        <v>5</v>
      </c>
      <c r="AN16" s="104">
        <f t="shared" si="9"/>
        <v>5</v>
      </c>
      <c r="AO16" s="104">
        <f t="shared" si="9"/>
        <v>5</v>
      </c>
      <c r="AP16" s="104">
        <f t="shared" si="9"/>
        <v>5</v>
      </c>
      <c r="AQ16" s="104">
        <f t="shared" si="9"/>
        <v>5</v>
      </c>
      <c r="AR16" s="104">
        <f t="shared" si="9"/>
        <v>5</v>
      </c>
      <c r="AS16" s="104">
        <f t="shared" si="9"/>
        <v>5</v>
      </c>
      <c r="AT16" s="104">
        <f t="shared" si="9"/>
        <v>5</v>
      </c>
      <c r="AU16" s="64">
        <f>SUM(F16:U16,X16:AT16)</f>
        <v>205</v>
      </c>
      <c r="AV16" s="66" t="s">
        <v>19</v>
      </c>
      <c r="AW16" s="66" t="s">
        <v>19</v>
      </c>
      <c r="AX16" s="66" t="s">
        <v>19</v>
      </c>
      <c r="AY16" s="66" t="s">
        <v>19</v>
      </c>
      <c r="AZ16" s="66" t="s">
        <v>19</v>
      </c>
      <c r="BA16" s="66" t="s">
        <v>19</v>
      </c>
      <c r="BB16" s="66" t="s">
        <v>19</v>
      </c>
      <c r="BC16" s="66" t="s">
        <v>19</v>
      </c>
      <c r="BD16" s="66" t="s">
        <v>19</v>
      </c>
      <c r="BE16" s="64">
        <f>BE18+BE20+BE21</f>
        <v>211</v>
      </c>
    </row>
    <row r="17" spans="1:57" ht="17.25" customHeight="1" thickBot="1" x14ac:dyDescent="0.3">
      <c r="A17" s="244"/>
      <c r="B17" s="248"/>
      <c r="C17" s="229"/>
      <c r="D17" s="74" t="s">
        <v>94</v>
      </c>
      <c r="E17" s="104">
        <f>E19</f>
        <v>0</v>
      </c>
      <c r="F17" s="104">
        <f t="shared" ref="F17:U17" si="10">F19</f>
        <v>2</v>
      </c>
      <c r="G17" s="104">
        <f t="shared" si="10"/>
        <v>0</v>
      </c>
      <c r="H17" s="104">
        <f t="shared" si="10"/>
        <v>2</v>
      </c>
      <c r="I17" s="104">
        <f t="shared" si="10"/>
        <v>0</v>
      </c>
      <c r="J17" s="104">
        <f t="shared" si="10"/>
        <v>2</v>
      </c>
      <c r="K17" s="104">
        <f t="shared" si="10"/>
        <v>0</v>
      </c>
      <c r="L17" s="104">
        <f t="shared" si="10"/>
        <v>2</v>
      </c>
      <c r="M17" s="104">
        <f t="shared" si="10"/>
        <v>0</v>
      </c>
      <c r="N17" s="104">
        <f t="shared" si="10"/>
        <v>2</v>
      </c>
      <c r="O17" s="104">
        <f t="shared" si="10"/>
        <v>0</v>
      </c>
      <c r="P17" s="104">
        <f t="shared" si="10"/>
        <v>2</v>
      </c>
      <c r="Q17" s="104">
        <f t="shared" si="10"/>
        <v>0</v>
      </c>
      <c r="R17" s="104">
        <f t="shared" si="10"/>
        <v>2</v>
      </c>
      <c r="S17" s="104">
        <f t="shared" si="10"/>
        <v>0</v>
      </c>
      <c r="T17" s="104">
        <f t="shared" si="10"/>
        <v>2</v>
      </c>
      <c r="U17" s="104">
        <f t="shared" si="10"/>
        <v>0</v>
      </c>
      <c r="V17" s="100" t="s">
        <v>19</v>
      </c>
      <c r="W17" s="100" t="s">
        <v>19</v>
      </c>
      <c r="X17" s="104">
        <f>X19</f>
        <v>0</v>
      </c>
      <c r="Y17" s="104">
        <f t="shared" ref="Y17:AT17" si="11">Y19</f>
        <v>0</v>
      </c>
      <c r="Z17" s="104">
        <f t="shared" si="11"/>
        <v>0</v>
      </c>
      <c r="AA17" s="104">
        <f t="shared" si="11"/>
        <v>0</v>
      </c>
      <c r="AB17" s="104">
        <f t="shared" si="11"/>
        <v>0</v>
      </c>
      <c r="AC17" s="104">
        <f t="shared" si="11"/>
        <v>0</v>
      </c>
      <c r="AD17" s="104">
        <f t="shared" si="11"/>
        <v>0</v>
      </c>
      <c r="AE17" s="104">
        <f t="shared" si="11"/>
        <v>0</v>
      </c>
      <c r="AF17" s="104">
        <f t="shared" si="11"/>
        <v>0</v>
      </c>
      <c r="AG17" s="104">
        <f t="shared" si="11"/>
        <v>0</v>
      </c>
      <c r="AH17" s="104">
        <f t="shared" si="11"/>
        <v>0</v>
      </c>
      <c r="AI17" s="104">
        <f t="shared" si="11"/>
        <v>0</v>
      </c>
      <c r="AJ17" s="104">
        <f t="shared" si="11"/>
        <v>0</v>
      </c>
      <c r="AK17" s="104">
        <f t="shared" si="11"/>
        <v>0</v>
      </c>
      <c r="AL17" s="104">
        <f t="shared" si="11"/>
        <v>0</v>
      </c>
      <c r="AM17" s="104">
        <f t="shared" si="11"/>
        <v>0</v>
      </c>
      <c r="AN17" s="104">
        <f t="shared" si="11"/>
        <v>0</v>
      </c>
      <c r="AO17" s="104">
        <f t="shared" si="11"/>
        <v>0</v>
      </c>
      <c r="AP17" s="104">
        <f t="shared" si="11"/>
        <v>0</v>
      </c>
      <c r="AQ17" s="104">
        <f t="shared" si="11"/>
        <v>0</v>
      </c>
      <c r="AR17" s="104">
        <f t="shared" si="11"/>
        <v>0</v>
      </c>
      <c r="AS17" s="104">
        <f t="shared" si="11"/>
        <v>0</v>
      </c>
      <c r="AT17" s="104">
        <f t="shared" si="11"/>
        <v>0</v>
      </c>
      <c r="AU17" s="64">
        <f>SUM(F17:U17,X17:AT17)</f>
        <v>16</v>
      </c>
      <c r="AV17" s="66" t="s">
        <v>19</v>
      </c>
      <c r="AW17" s="66" t="s">
        <v>19</v>
      </c>
      <c r="AX17" s="66" t="s">
        <v>19</v>
      </c>
      <c r="AY17" s="66" t="s">
        <v>19</v>
      </c>
      <c r="AZ17" s="66" t="s">
        <v>19</v>
      </c>
      <c r="BA17" s="66" t="s">
        <v>19</v>
      </c>
      <c r="BB17" s="66" t="s">
        <v>19</v>
      </c>
      <c r="BC17" s="66" t="s">
        <v>19</v>
      </c>
      <c r="BD17" s="66" t="s">
        <v>19</v>
      </c>
      <c r="BE17" s="64">
        <f t="shared" si="6"/>
        <v>32</v>
      </c>
    </row>
    <row r="18" spans="1:57" ht="20.25" customHeight="1" thickBot="1" x14ac:dyDescent="0.3">
      <c r="A18" s="244"/>
      <c r="B18" s="227" t="s">
        <v>100</v>
      </c>
      <c r="C18" s="226" t="s">
        <v>122</v>
      </c>
      <c r="D18" s="97" t="s">
        <v>76</v>
      </c>
      <c r="E18" s="95">
        <v>6</v>
      </c>
      <c r="F18" s="95">
        <v>6</v>
      </c>
      <c r="G18" s="95">
        <v>6</v>
      </c>
      <c r="H18" s="95">
        <v>6</v>
      </c>
      <c r="I18" s="95">
        <v>6</v>
      </c>
      <c r="J18" s="95">
        <v>6</v>
      </c>
      <c r="K18" s="95">
        <v>6</v>
      </c>
      <c r="L18" s="95">
        <v>6</v>
      </c>
      <c r="M18" s="95">
        <v>6</v>
      </c>
      <c r="N18" s="95">
        <v>6</v>
      </c>
      <c r="O18" s="95">
        <v>6</v>
      </c>
      <c r="P18" s="95">
        <v>6</v>
      </c>
      <c r="Q18" s="95">
        <v>6</v>
      </c>
      <c r="R18" s="95">
        <v>6</v>
      </c>
      <c r="S18" s="95">
        <v>6</v>
      </c>
      <c r="T18" s="95">
        <v>6</v>
      </c>
      <c r="U18" s="99"/>
      <c r="V18" s="100" t="s">
        <v>19</v>
      </c>
      <c r="W18" s="100" t="s">
        <v>19</v>
      </c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101"/>
      <c r="AU18" s="64"/>
      <c r="AV18" s="66" t="s">
        <v>19</v>
      </c>
      <c r="AW18" s="66" t="s">
        <v>19</v>
      </c>
      <c r="AX18" s="66" t="s">
        <v>19</v>
      </c>
      <c r="AY18" s="66" t="s">
        <v>19</v>
      </c>
      <c r="AZ18" s="66" t="s">
        <v>19</v>
      </c>
      <c r="BA18" s="66" t="s">
        <v>19</v>
      </c>
      <c r="BB18" s="66" t="s">
        <v>19</v>
      </c>
      <c r="BC18" s="66" t="s">
        <v>19</v>
      </c>
      <c r="BD18" s="66" t="s">
        <v>19</v>
      </c>
      <c r="BE18" s="67">
        <f t="shared" si="6"/>
        <v>96</v>
      </c>
    </row>
    <row r="19" spans="1:57" ht="24" customHeight="1" thickBot="1" x14ac:dyDescent="0.3">
      <c r="A19" s="244"/>
      <c r="B19" s="227"/>
      <c r="C19" s="226"/>
      <c r="D19" s="97" t="s">
        <v>94</v>
      </c>
      <c r="E19" s="103"/>
      <c r="F19" s="103">
        <v>2</v>
      </c>
      <c r="G19" s="103"/>
      <c r="H19" s="103">
        <v>2</v>
      </c>
      <c r="I19" s="103"/>
      <c r="J19" s="103">
        <v>2</v>
      </c>
      <c r="K19" s="103"/>
      <c r="L19" s="103">
        <v>2</v>
      </c>
      <c r="M19" s="103"/>
      <c r="N19" s="103">
        <v>2</v>
      </c>
      <c r="O19" s="103"/>
      <c r="P19" s="103">
        <v>2</v>
      </c>
      <c r="Q19" s="103"/>
      <c r="R19" s="103">
        <v>2</v>
      </c>
      <c r="S19" s="103"/>
      <c r="T19" s="98">
        <v>2</v>
      </c>
      <c r="U19" s="99"/>
      <c r="V19" s="100" t="s">
        <v>19</v>
      </c>
      <c r="W19" s="100" t="s">
        <v>19</v>
      </c>
      <c r="X19" s="98"/>
      <c r="Y19" s="98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98"/>
      <c r="AR19" s="98"/>
      <c r="AS19" s="103"/>
      <c r="AT19" s="101"/>
      <c r="AU19" s="64"/>
      <c r="AV19" s="66" t="s">
        <v>19</v>
      </c>
      <c r="AW19" s="66" t="s">
        <v>19</v>
      </c>
      <c r="AX19" s="66" t="s">
        <v>19</v>
      </c>
      <c r="AY19" s="66" t="s">
        <v>19</v>
      </c>
      <c r="AZ19" s="66" t="s">
        <v>19</v>
      </c>
      <c r="BA19" s="66" t="s">
        <v>19</v>
      </c>
      <c r="BB19" s="66" t="s">
        <v>19</v>
      </c>
      <c r="BC19" s="66" t="s">
        <v>19</v>
      </c>
      <c r="BD19" s="66" t="s">
        <v>19</v>
      </c>
      <c r="BE19" s="67">
        <f t="shared" si="6"/>
        <v>16</v>
      </c>
    </row>
    <row r="20" spans="1:57" ht="27.75" customHeight="1" thickBot="1" x14ac:dyDescent="0.3">
      <c r="A20" s="244"/>
      <c r="B20" s="95" t="s">
        <v>101</v>
      </c>
      <c r="C20" s="96" t="s">
        <v>123</v>
      </c>
      <c r="D20" s="97" t="s">
        <v>76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9"/>
      <c r="V20" s="100" t="s">
        <v>19</v>
      </c>
      <c r="W20" s="100" t="s">
        <v>19</v>
      </c>
      <c r="X20" s="105">
        <v>3</v>
      </c>
      <c r="Y20" s="105">
        <v>3</v>
      </c>
      <c r="Z20" s="105">
        <v>3</v>
      </c>
      <c r="AA20" s="105">
        <v>3</v>
      </c>
      <c r="AB20" s="105">
        <v>3</v>
      </c>
      <c r="AC20" s="105">
        <v>3</v>
      </c>
      <c r="AD20" s="105">
        <v>3</v>
      </c>
      <c r="AE20" s="105">
        <v>3</v>
      </c>
      <c r="AF20" s="105">
        <v>3</v>
      </c>
      <c r="AG20" s="105">
        <v>3</v>
      </c>
      <c r="AH20" s="105">
        <v>3</v>
      </c>
      <c r="AI20" s="105">
        <v>3</v>
      </c>
      <c r="AJ20" s="105">
        <v>3</v>
      </c>
      <c r="AK20" s="105">
        <v>3</v>
      </c>
      <c r="AL20" s="105">
        <v>3</v>
      </c>
      <c r="AM20" s="105">
        <v>3</v>
      </c>
      <c r="AN20" s="105">
        <v>3</v>
      </c>
      <c r="AO20" s="105">
        <v>3</v>
      </c>
      <c r="AP20" s="105">
        <v>3</v>
      </c>
      <c r="AQ20" s="105">
        <v>3</v>
      </c>
      <c r="AR20" s="105">
        <v>3</v>
      </c>
      <c r="AS20" s="105">
        <v>3</v>
      </c>
      <c r="AT20" s="101">
        <v>3</v>
      </c>
      <c r="AU20" s="64"/>
      <c r="AV20" s="66" t="s">
        <v>19</v>
      </c>
      <c r="AW20" s="66" t="s">
        <v>19</v>
      </c>
      <c r="AX20" s="66" t="s">
        <v>19</v>
      </c>
      <c r="AY20" s="66" t="s">
        <v>19</v>
      </c>
      <c r="AZ20" s="66" t="s">
        <v>19</v>
      </c>
      <c r="BA20" s="66" t="s">
        <v>19</v>
      </c>
      <c r="BB20" s="66" t="s">
        <v>19</v>
      </c>
      <c r="BC20" s="66" t="s">
        <v>19</v>
      </c>
      <c r="BD20" s="66" t="s">
        <v>19</v>
      </c>
      <c r="BE20" s="67">
        <f t="shared" si="6"/>
        <v>69</v>
      </c>
    </row>
    <row r="21" spans="1:57" ht="34.5" customHeight="1" thickBot="1" x14ac:dyDescent="0.3">
      <c r="A21" s="244"/>
      <c r="B21" s="95" t="s">
        <v>102</v>
      </c>
      <c r="C21" s="96" t="s">
        <v>124</v>
      </c>
      <c r="D21" s="97" t="s">
        <v>76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9"/>
      <c r="V21" s="100" t="s">
        <v>19</v>
      </c>
      <c r="W21" s="100" t="s">
        <v>19</v>
      </c>
      <c r="X21" s="98">
        <v>2</v>
      </c>
      <c r="Y21" s="98">
        <v>2</v>
      </c>
      <c r="Z21" s="98">
        <v>2</v>
      </c>
      <c r="AA21" s="98">
        <v>2</v>
      </c>
      <c r="AB21" s="98">
        <v>2</v>
      </c>
      <c r="AC21" s="98">
        <v>2</v>
      </c>
      <c r="AD21" s="98">
        <v>2</v>
      </c>
      <c r="AE21" s="98">
        <v>2</v>
      </c>
      <c r="AF21" s="98">
        <v>2</v>
      </c>
      <c r="AG21" s="98">
        <v>2</v>
      </c>
      <c r="AH21" s="98">
        <v>2</v>
      </c>
      <c r="AI21" s="98">
        <v>2</v>
      </c>
      <c r="AJ21" s="98">
        <v>2</v>
      </c>
      <c r="AK21" s="98">
        <v>2</v>
      </c>
      <c r="AL21" s="98">
        <v>2</v>
      </c>
      <c r="AM21" s="98">
        <v>2</v>
      </c>
      <c r="AN21" s="98">
        <v>2</v>
      </c>
      <c r="AO21" s="98">
        <v>2</v>
      </c>
      <c r="AP21" s="98">
        <v>2</v>
      </c>
      <c r="AQ21" s="98">
        <v>2</v>
      </c>
      <c r="AR21" s="98">
        <v>2</v>
      </c>
      <c r="AS21" s="98">
        <v>2</v>
      </c>
      <c r="AT21" s="101">
        <v>2</v>
      </c>
      <c r="AU21" s="64"/>
      <c r="AV21" s="66" t="s">
        <v>19</v>
      </c>
      <c r="AW21" s="66" t="s">
        <v>19</v>
      </c>
      <c r="AX21" s="66" t="s">
        <v>19</v>
      </c>
      <c r="AY21" s="66" t="s">
        <v>19</v>
      </c>
      <c r="AZ21" s="66" t="s">
        <v>19</v>
      </c>
      <c r="BA21" s="66" t="s">
        <v>19</v>
      </c>
      <c r="BB21" s="66" t="s">
        <v>19</v>
      </c>
      <c r="BC21" s="66" t="s">
        <v>19</v>
      </c>
      <c r="BD21" s="66" t="s">
        <v>19</v>
      </c>
      <c r="BE21" s="67">
        <f t="shared" si="6"/>
        <v>46</v>
      </c>
    </row>
    <row r="22" spans="1:57" ht="24.75" customHeight="1" thickBot="1" x14ac:dyDescent="0.3">
      <c r="A22" s="244"/>
      <c r="B22" s="230" t="s">
        <v>103</v>
      </c>
      <c r="C22" s="231" t="s">
        <v>104</v>
      </c>
      <c r="D22" s="74" t="s">
        <v>76</v>
      </c>
      <c r="E22" s="104">
        <f>SUM(E24:E26,E28:E34)</f>
        <v>20</v>
      </c>
      <c r="F22" s="104">
        <f t="shared" ref="F22:T22" si="12">SUM(F24:F26,F28:F34)</f>
        <v>20</v>
      </c>
      <c r="G22" s="104">
        <f t="shared" si="12"/>
        <v>20</v>
      </c>
      <c r="H22" s="104">
        <f t="shared" si="12"/>
        <v>20</v>
      </c>
      <c r="I22" s="104">
        <f t="shared" si="12"/>
        <v>20</v>
      </c>
      <c r="J22" s="104">
        <f t="shared" si="12"/>
        <v>20</v>
      </c>
      <c r="K22" s="104">
        <f t="shared" si="12"/>
        <v>20</v>
      </c>
      <c r="L22" s="104">
        <f t="shared" si="12"/>
        <v>20</v>
      </c>
      <c r="M22" s="104">
        <f t="shared" si="12"/>
        <v>20</v>
      </c>
      <c r="N22" s="104">
        <f t="shared" si="12"/>
        <v>20</v>
      </c>
      <c r="O22" s="104">
        <f t="shared" si="12"/>
        <v>20</v>
      </c>
      <c r="P22" s="104">
        <f t="shared" si="12"/>
        <v>20</v>
      </c>
      <c r="Q22" s="104">
        <f t="shared" si="12"/>
        <v>20</v>
      </c>
      <c r="R22" s="104">
        <f t="shared" si="12"/>
        <v>20</v>
      </c>
      <c r="S22" s="104">
        <f t="shared" si="12"/>
        <v>20</v>
      </c>
      <c r="T22" s="104">
        <f t="shared" si="12"/>
        <v>20</v>
      </c>
      <c r="U22" s="104">
        <f t="shared" ref="U22" si="13">SUM(U24:U26,U28:U34)</f>
        <v>0</v>
      </c>
      <c r="V22" s="100" t="s">
        <v>19</v>
      </c>
      <c r="W22" s="100" t="s">
        <v>19</v>
      </c>
      <c r="X22" s="104">
        <f>SUM(X24:X34)</f>
        <v>25</v>
      </c>
      <c r="Y22" s="104">
        <f t="shared" ref="Y22:AT22" si="14">SUM(Y24:Y34)</f>
        <v>23</v>
      </c>
      <c r="Z22" s="104">
        <f t="shared" si="14"/>
        <v>23</v>
      </c>
      <c r="AA22" s="104">
        <f t="shared" si="14"/>
        <v>25</v>
      </c>
      <c r="AB22" s="104">
        <f t="shared" si="14"/>
        <v>23</v>
      </c>
      <c r="AC22" s="104">
        <f t="shared" si="14"/>
        <v>23</v>
      </c>
      <c r="AD22" s="104">
        <f t="shared" si="14"/>
        <v>25</v>
      </c>
      <c r="AE22" s="104">
        <f t="shared" si="14"/>
        <v>23</v>
      </c>
      <c r="AF22" s="104">
        <f t="shared" si="14"/>
        <v>23</v>
      </c>
      <c r="AG22" s="104">
        <f t="shared" si="14"/>
        <v>25</v>
      </c>
      <c r="AH22" s="104">
        <f t="shared" si="14"/>
        <v>23</v>
      </c>
      <c r="AI22" s="104">
        <f t="shared" si="14"/>
        <v>23</v>
      </c>
      <c r="AJ22" s="104">
        <f t="shared" si="14"/>
        <v>25</v>
      </c>
      <c r="AK22" s="104">
        <f t="shared" si="14"/>
        <v>23</v>
      </c>
      <c r="AL22" s="104">
        <f t="shared" si="14"/>
        <v>23</v>
      </c>
      <c r="AM22" s="104">
        <f t="shared" si="14"/>
        <v>25</v>
      </c>
      <c r="AN22" s="104">
        <f t="shared" si="14"/>
        <v>23</v>
      </c>
      <c r="AO22" s="104">
        <f t="shared" si="14"/>
        <v>23</v>
      </c>
      <c r="AP22" s="104">
        <f t="shared" si="14"/>
        <v>25</v>
      </c>
      <c r="AQ22" s="104">
        <f t="shared" si="14"/>
        <v>23</v>
      </c>
      <c r="AR22" s="104">
        <f t="shared" si="14"/>
        <v>23</v>
      </c>
      <c r="AS22" s="104">
        <f t="shared" si="14"/>
        <v>25</v>
      </c>
      <c r="AT22" s="104">
        <f t="shared" si="14"/>
        <v>23</v>
      </c>
      <c r="AU22" s="64">
        <f t="shared" ref="AU22:AU23" si="15">SUM(F22:U22,X22:AT22)</f>
        <v>845</v>
      </c>
      <c r="AV22" s="66" t="s">
        <v>19</v>
      </c>
      <c r="AW22" s="66" t="s">
        <v>19</v>
      </c>
      <c r="AX22" s="66" t="s">
        <v>19</v>
      </c>
      <c r="AY22" s="66" t="s">
        <v>19</v>
      </c>
      <c r="AZ22" s="66" t="s">
        <v>19</v>
      </c>
      <c r="BA22" s="66" t="s">
        <v>19</v>
      </c>
      <c r="BB22" s="66" t="s">
        <v>19</v>
      </c>
      <c r="BC22" s="66" t="s">
        <v>19</v>
      </c>
      <c r="BD22" s="66" t="s">
        <v>19</v>
      </c>
      <c r="BE22" s="64">
        <f>BE24+BE25+BE26+BE28+BE29+BE30+BE31+BE32+BE33+BE34</f>
        <v>849</v>
      </c>
    </row>
    <row r="23" spans="1:57" ht="21" customHeight="1" thickBot="1" x14ac:dyDescent="0.3">
      <c r="A23" s="244"/>
      <c r="B23" s="230"/>
      <c r="C23" s="231"/>
      <c r="D23" s="74" t="s">
        <v>94</v>
      </c>
      <c r="E23" s="104">
        <f>E27</f>
        <v>0</v>
      </c>
      <c r="F23" s="104">
        <f t="shared" ref="F23:U23" si="16">F27</f>
        <v>0</v>
      </c>
      <c r="G23" s="104">
        <f t="shared" si="16"/>
        <v>0</v>
      </c>
      <c r="H23" s="104">
        <f t="shared" si="16"/>
        <v>0</v>
      </c>
      <c r="I23" s="104">
        <f t="shared" si="16"/>
        <v>0</v>
      </c>
      <c r="J23" s="104">
        <f t="shared" si="16"/>
        <v>0</v>
      </c>
      <c r="K23" s="104">
        <f t="shared" si="16"/>
        <v>0</v>
      </c>
      <c r="L23" s="104">
        <f t="shared" si="16"/>
        <v>0</v>
      </c>
      <c r="M23" s="104">
        <f t="shared" si="16"/>
        <v>0</v>
      </c>
      <c r="N23" s="104">
        <f t="shared" si="16"/>
        <v>0</v>
      </c>
      <c r="O23" s="104">
        <f t="shared" si="16"/>
        <v>0</v>
      </c>
      <c r="P23" s="104">
        <f t="shared" si="16"/>
        <v>0</v>
      </c>
      <c r="Q23" s="104">
        <f t="shared" si="16"/>
        <v>0</v>
      </c>
      <c r="R23" s="104">
        <f t="shared" si="16"/>
        <v>0</v>
      </c>
      <c r="S23" s="104">
        <f t="shared" si="16"/>
        <v>0</v>
      </c>
      <c r="T23" s="104">
        <f t="shared" si="16"/>
        <v>0</v>
      </c>
      <c r="U23" s="104">
        <f t="shared" si="16"/>
        <v>0</v>
      </c>
      <c r="V23" s="100" t="s">
        <v>19</v>
      </c>
      <c r="W23" s="100" t="s">
        <v>19</v>
      </c>
      <c r="X23" s="104">
        <f>X27</f>
        <v>2</v>
      </c>
      <c r="Y23" s="104">
        <f t="shared" ref="Y23:AT23" si="17">Y27</f>
        <v>0</v>
      </c>
      <c r="Z23" s="104">
        <f t="shared" si="17"/>
        <v>0</v>
      </c>
      <c r="AA23" s="104">
        <f t="shared" si="17"/>
        <v>2</v>
      </c>
      <c r="AB23" s="104">
        <f t="shared" si="17"/>
        <v>0</v>
      </c>
      <c r="AC23" s="104">
        <f t="shared" si="17"/>
        <v>0</v>
      </c>
      <c r="AD23" s="104">
        <f t="shared" si="17"/>
        <v>2</v>
      </c>
      <c r="AE23" s="104">
        <f t="shared" si="17"/>
        <v>0</v>
      </c>
      <c r="AF23" s="104">
        <f t="shared" si="17"/>
        <v>0</v>
      </c>
      <c r="AG23" s="104">
        <f t="shared" si="17"/>
        <v>2</v>
      </c>
      <c r="AH23" s="104">
        <f t="shared" si="17"/>
        <v>0</v>
      </c>
      <c r="AI23" s="104">
        <f t="shared" si="17"/>
        <v>0</v>
      </c>
      <c r="AJ23" s="104">
        <f t="shared" si="17"/>
        <v>2</v>
      </c>
      <c r="AK23" s="104">
        <f t="shared" si="17"/>
        <v>0</v>
      </c>
      <c r="AL23" s="104">
        <f t="shared" si="17"/>
        <v>0</v>
      </c>
      <c r="AM23" s="104">
        <f t="shared" si="17"/>
        <v>2</v>
      </c>
      <c r="AN23" s="104">
        <f t="shared" si="17"/>
        <v>0</v>
      </c>
      <c r="AO23" s="104">
        <f t="shared" si="17"/>
        <v>0</v>
      </c>
      <c r="AP23" s="104">
        <f t="shared" si="17"/>
        <v>2</v>
      </c>
      <c r="AQ23" s="104">
        <f t="shared" si="17"/>
        <v>0</v>
      </c>
      <c r="AR23" s="104">
        <f t="shared" si="17"/>
        <v>0</v>
      </c>
      <c r="AS23" s="104">
        <f t="shared" si="17"/>
        <v>2</v>
      </c>
      <c r="AT23" s="104">
        <f t="shared" si="17"/>
        <v>0</v>
      </c>
      <c r="AU23" s="64">
        <f t="shared" si="15"/>
        <v>16</v>
      </c>
      <c r="AV23" s="66" t="s">
        <v>19</v>
      </c>
      <c r="AW23" s="66" t="s">
        <v>19</v>
      </c>
      <c r="AX23" s="66" t="s">
        <v>19</v>
      </c>
      <c r="AY23" s="66" t="s">
        <v>19</v>
      </c>
      <c r="AZ23" s="66" t="s">
        <v>19</v>
      </c>
      <c r="BA23" s="66" t="s">
        <v>19</v>
      </c>
      <c r="BB23" s="66" t="s">
        <v>19</v>
      </c>
      <c r="BC23" s="66" t="s">
        <v>19</v>
      </c>
      <c r="BD23" s="66" t="s">
        <v>19</v>
      </c>
      <c r="BE23" s="64">
        <f t="shared" si="6"/>
        <v>32</v>
      </c>
    </row>
    <row r="24" spans="1:57" ht="18.75" customHeight="1" thickBot="1" x14ac:dyDescent="0.3">
      <c r="A24" s="244"/>
      <c r="B24" s="95" t="s">
        <v>125</v>
      </c>
      <c r="C24" s="96" t="s">
        <v>131</v>
      </c>
      <c r="D24" s="97" t="s">
        <v>76</v>
      </c>
      <c r="E24" s="106">
        <v>8</v>
      </c>
      <c r="F24" s="106">
        <v>8</v>
      </c>
      <c r="G24" s="106">
        <v>8</v>
      </c>
      <c r="H24" s="106">
        <v>8</v>
      </c>
      <c r="I24" s="106">
        <v>8</v>
      </c>
      <c r="J24" s="106">
        <v>8</v>
      </c>
      <c r="K24" s="106">
        <v>8</v>
      </c>
      <c r="L24" s="106">
        <v>8</v>
      </c>
      <c r="M24" s="106">
        <v>8</v>
      </c>
      <c r="N24" s="106">
        <v>8</v>
      </c>
      <c r="O24" s="106">
        <v>8</v>
      </c>
      <c r="P24" s="106">
        <v>8</v>
      </c>
      <c r="Q24" s="106">
        <v>8</v>
      </c>
      <c r="R24" s="106">
        <v>8</v>
      </c>
      <c r="S24" s="106">
        <v>8</v>
      </c>
      <c r="T24" s="106">
        <v>8</v>
      </c>
      <c r="U24" s="107"/>
      <c r="V24" s="100" t="s">
        <v>19</v>
      </c>
      <c r="W24" s="100" t="s">
        <v>19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0</v>
      </c>
      <c r="AH24" s="106">
        <v>0</v>
      </c>
      <c r="AI24" s="106">
        <v>0</v>
      </c>
      <c r="AJ24" s="106">
        <v>0</v>
      </c>
      <c r="AK24" s="106">
        <v>0</v>
      </c>
      <c r="AL24" s="106">
        <v>0</v>
      </c>
      <c r="AM24" s="106">
        <v>0</v>
      </c>
      <c r="AN24" s="106">
        <v>0</v>
      </c>
      <c r="AO24" s="106">
        <v>0</v>
      </c>
      <c r="AP24" s="106">
        <v>0</v>
      </c>
      <c r="AQ24" s="106">
        <v>0</v>
      </c>
      <c r="AR24" s="106">
        <v>0</v>
      </c>
      <c r="AS24" s="106">
        <v>0</v>
      </c>
      <c r="AT24" s="101"/>
      <c r="AU24" s="73"/>
      <c r="AV24" s="66" t="s">
        <v>19</v>
      </c>
      <c r="AW24" s="66" t="s">
        <v>19</v>
      </c>
      <c r="AX24" s="66" t="s">
        <v>19</v>
      </c>
      <c r="AY24" s="66" t="s">
        <v>19</v>
      </c>
      <c r="AZ24" s="66" t="s">
        <v>19</v>
      </c>
      <c r="BA24" s="66" t="s">
        <v>19</v>
      </c>
      <c r="BB24" s="66" t="s">
        <v>19</v>
      </c>
      <c r="BC24" s="66" t="s">
        <v>19</v>
      </c>
      <c r="BD24" s="66" t="s">
        <v>19</v>
      </c>
      <c r="BE24" s="67">
        <f t="shared" si="6"/>
        <v>128</v>
      </c>
    </row>
    <row r="25" spans="1:57" ht="27" customHeight="1" thickBot="1" x14ac:dyDescent="0.3">
      <c r="A25" s="244"/>
      <c r="B25" s="95" t="s">
        <v>126</v>
      </c>
      <c r="C25" s="96" t="s">
        <v>130</v>
      </c>
      <c r="D25" s="97" t="s">
        <v>76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7"/>
      <c r="V25" s="100" t="s">
        <v>19</v>
      </c>
      <c r="W25" s="100" t="s">
        <v>19</v>
      </c>
      <c r="X25" s="106">
        <v>4</v>
      </c>
      <c r="Y25" s="106">
        <v>4</v>
      </c>
      <c r="Z25" s="106">
        <v>4</v>
      </c>
      <c r="AA25" s="106">
        <v>4</v>
      </c>
      <c r="AB25" s="106">
        <v>4</v>
      </c>
      <c r="AC25" s="106">
        <v>4</v>
      </c>
      <c r="AD25" s="106">
        <v>4</v>
      </c>
      <c r="AE25" s="106">
        <v>4</v>
      </c>
      <c r="AF25" s="106">
        <v>4</v>
      </c>
      <c r="AG25" s="106">
        <v>4</v>
      </c>
      <c r="AH25" s="106">
        <v>4</v>
      </c>
      <c r="AI25" s="106">
        <v>4</v>
      </c>
      <c r="AJ25" s="106">
        <v>4</v>
      </c>
      <c r="AK25" s="106">
        <v>4</v>
      </c>
      <c r="AL25" s="106">
        <v>4</v>
      </c>
      <c r="AM25" s="106">
        <v>4</v>
      </c>
      <c r="AN25" s="106">
        <v>4</v>
      </c>
      <c r="AO25" s="106">
        <v>4</v>
      </c>
      <c r="AP25" s="106">
        <v>4</v>
      </c>
      <c r="AQ25" s="106">
        <v>4</v>
      </c>
      <c r="AR25" s="106">
        <v>4</v>
      </c>
      <c r="AS25" s="106">
        <v>4</v>
      </c>
      <c r="AT25" s="101">
        <v>4</v>
      </c>
      <c r="AU25" s="73"/>
      <c r="AV25" s="66" t="s">
        <v>19</v>
      </c>
      <c r="AW25" s="66" t="s">
        <v>19</v>
      </c>
      <c r="AX25" s="66" t="s">
        <v>19</v>
      </c>
      <c r="AY25" s="66" t="s">
        <v>19</v>
      </c>
      <c r="AZ25" s="66" t="s">
        <v>19</v>
      </c>
      <c r="BA25" s="66" t="s">
        <v>19</v>
      </c>
      <c r="BB25" s="66" t="s">
        <v>19</v>
      </c>
      <c r="BC25" s="66" t="s">
        <v>19</v>
      </c>
      <c r="BD25" s="66" t="s">
        <v>19</v>
      </c>
      <c r="BE25" s="67">
        <f t="shared" si="6"/>
        <v>92</v>
      </c>
    </row>
    <row r="26" spans="1:57" ht="27" customHeight="1" thickBot="1" x14ac:dyDescent="0.3">
      <c r="A26" s="244"/>
      <c r="B26" s="227" t="s">
        <v>127</v>
      </c>
      <c r="C26" s="226" t="s">
        <v>132</v>
      </c>
      <c r="D26" s="97" t="s">
        <v>76</v>
      </c>
      <c r="E26" s="106">
        <v>7</v>
      </c>
      <c r="F26" s="106">
        <v>7</v>
      </c>
      <c r="G26" s="106">
        <v>7</v>
      </c>
      <c r="H26" s="106">
        <v>7</v>
      </c>
      <c r="I26" s="106">
        <v>7</v>
      </c>
      <c r="J26" s="106">
        <v>7</v>
      </c>
      <c r="K26" s="106">
        <v>7</v>
      </c>
      <c r="L26" s="106">
        <v>7</v>
      </c>
      <c r="M26" s="106">
        <v>7</v>
      </c>
      <c r="N26" s="106">
        <v>7</v>
      </c>
      <c r="O26" s="106">
        <v>7</v>
      </c>
      <c r="P26" s="106">
        <v>7</v>
      </c>
      <c r="Q26" s="106">
        <v>7</v>
      </c>
      <c r="R26" s="106">
        <v>7</v>
      </c>
      <c r="S26" s="106">
        <v>7</v>
      </c>
      <c r="T26" s="106">
        <v>7</v>
      </c>
      <c r="U26" s="107"/>
      <c r="V26" s="100" t="s">
        <v>19</v>
      </c>
      <c r="W26" s="100" t="s">
        <v>19</v>
      </c>
      <c r="X26" s="106">
        <v>3</v>
      </c>
      <c r="Y26" s="106">
        <v>3</v>
      </c>
      <c r="Z26" s="106">
        <v>3</v>
      </c>
      <c r="AA26" s="106">
        <v>3</v>
      </c>
      <c r="AB26" s="106">
        <v>3</v>
      </c>
      <c r="AC26" s="106">
        <v>3</v>
      </c>
      <c r="AD26" s="106">
        <v>3</v>
      </c>
      <c r="AE26" s="106">
        <v>3</v>
      </c>
      <c r="AF26" s="106">
        <v>3</v>
      </c>
      <c r="AG26" s="106">
        <v>3</v>
      </c>
      <c r="AH26" s="106">
        <v>3</v>
      </c>
      <c r="AI26" s="106">
        <v>3</v>
      </c>
      <c r="AJ26" s="106">
        <v>3</v>
      </c>
      <c r="AK26" s="106">
        <v>3</v>
      </c>
      <c r="AL26" s="106">
        <v>3</v>
      </c>
      <c r="AM26" s="106">
        <v>3</v>
      </c>
      <c r="AN26" s="106">
        <v>3</v>
      </c>
      <c r="AO26" s="106">
        <v>3</v>
      </c>
      <c r="AP26" s="106">
        <v>3</v>
      </c>
      <c r="AQ26" s="106">
        <v>3</v>
      </c>
      <c r="AR26" s="106">
        <v>3</v>
      </c>
      <c r="AS26" s="106">
        <v>3</v>
      </c>
      <c r="AT26" s="101">
        <v>3</v>
      </c>
      <c r="AU26" s="73"/>
      <c r="AV26" s="66" t="s">
        <v>19</v>
      </c>
      <c r="AW26" s="66" t="s">
        <v>19</v>
      </c>
      <c r="AX26" s="66" t="s">
        <v>19</v>
      </c>
      <c r="AY26" s="66" t="s">
        <v>19</v>
      </c>
      <c r="AZ26" s="66" t="s">
        <v>19</v>
      </c>
      <c r="BA26" s="66" t="s">
        <v>19</v>
      </c>
      <c r="BB26" s="66" t="s">
        <v>19</v>
      </c>
      <c r="BC26" s="66" t="s">
        <v>19</v>
      </c>
      <c r="BD26" s="66" t="s">
        <v>19</v>
      </c>
      <c r="BE26" s="67">
        <f t="shared" si="6"/>
        <v>181</v>
      </c>
    </row>
    <row r="27" spans="1:57" ht="18.75" customHeight="1" thickBot="1" x14ac:dyDescent="0.3">
      <c r="A27" s="244"/>
      <c r="B27" s="227"/>
      <c r="C27" s="226"/>
      <c r="D27" s="97" t="s">
        <v>94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7"/>
      <c r="V27" s="100" t="s">
        <v>19</v>
      </c>
      <c r="W27" s="100" t="s">
        <v>19</v>
      </c>
      <c r="X27" s="106">
        <v>2</v>
      </c>
      <c r="Y27" s="106"/>
      <c r="Z27" s="106"/>
      <c r="AA27" s="106">
        <v>2</v>
      </c>
      <c r="AB27" s="106"/>
      <c r="AC27" s="106"/>
      <c r="AD27" s="106">
        <v>2</v>
      </c>
      <c r="AE27" s="106"/>
      <c r="AF27" s="106"/>
      <c r="AG27" s="106">
        <v>2</v>
      </c>
      <c r="AH27" s="106"/>
      <c r="AI27" s="106"/>
      <c r="AJ27" s="106">
        <v>2</v>
      </c>
      <c r="AK27" s="106"/>
      <c r="AL27" s="106"/>
      <c r="AM27" s="106">
        <v>2</v>
      </c>
      <c r="AN27" s="106"/>
      <c r="AO27" s="106"/>
      <c r="AP27" s="106">
        <v>2</v>
      </c>
      <c r="AQ27" s="106"/>
      <c r="AR27" s="106"/>
      <c r="AS27" s="106">
        <v>2</v>
      </c>
      <c r="AT27" s="101"/>
      <c r="AU27" s="73"/>
      <c r="AV27" s="66" t="s">
        <v>19</v>
      </c>
      <c r="AW27" s="66" t="s">
        <v>19</v>
      </c>
      <c r="AX27" s="66" t="s">
        <v>19</v>
      </c>
      <c r="AY27" s="66" t="s">
        <v>19</v>
      </c>
      <c r="AZ27" s="66" t="s">
        <v>19</v>
      </c>
      <c r="BA27" s="66" t="s">
        <v>19</v>
      </c>
      <c r="BB27" s="66" t="s">
        <v>19</v>
      </c>
      <c r="BC27" s="66" t="s">
        <v>19</v>
      </c>
      <c r="BD27" s="66" t="s">
        <v>19</v>
      </c>
      <c r="BE27" s="67">
        <f t="shared" si="6"/>
        <v>16</v>
      </c>
    </row>
    <row r="28" spans="1:57" ht="34.5" customHeight="1" thickBot="1" x14ac:dyDescent="0.3">
      <c r="A28" s="244"/>
      <c r="B28" s="95" t="s">
        <v>105</v>
      </c>
      <c r="C28" s="96" t="s">
        <v>128</v>
      </c>
      <c r="D28" s="97" t="s">
        <v>76</v>
      </c>
      <c r="E28" s="106">
        <v>2</v>
      </c>
      <c r="F28" s="106">
        <v>2</v>
      </c>
      <c r="G28" s="106">
        <v>2</v>
      </c>
      <c r="H28" s="106">
        <v>2</v>
      </c>
      <c r="I28" s="106">
        <v>2</v>
      </c>
      <c r="J28" s="106">
        <v>2</v>
      </c>
      <c r="K28" s="106">
        <v>2</v>
      </c>
      <c r="L28" s="106">
        <v>2</v>
      </c>
      <c r="M28" s="106">
        <v>2</v>
      </c>
      <c r="N28" s="106">
        <v>2</v>
      </c>
      <c r="O28" s="106">
        <v>2</v>
      </c>
      <c r="P28" s="106">
        <v>2</v>
      </c>
      <c r="Q28" s="106">
        <v>2</v>
      </c>
      <c r="R28" s="106">
        <v>2</v>
      </c>
      <c r="S28" s="106">
        <v>2</v>
      </c>
      <c r="T28" s="106">
        <v>2</v>
      </c>
      <c r="U28" s="107"/>
      <c r="V28" s="100" t="s">
        <v>19</v>
      </c>
      <c r="W28" s="100" t="s">
        <v>19</v>
      </c>
      <c r="X28" s="106">
        <v>2</v>
      </c>
      <c r="Y28" s="106">
        <v>2</v>
      </c>
      <c r="Z28" s="106">
        <v>2</v>
      </c>
      <c r="AA28" s="106">
        <v>2</v>
      </c>
      <c r="AB28" s="106">
        <v>2</v>
      </c>
      <c r="AC28" s="106">
        <v>2</v>
      </c>
      <c r="AD28" s="106">
        <v>2</v>
      </c>
      <c r="AE28" s="106">
        <v>2</v>
      </c>
      <c r="AF28" s="106">
        <v>2</v>
      </c>
      <c r="AG28" s="106">
        <v>2</v>
      </c>
      <c r="AH28" s="106">
        <v>2</v>
      </c>
      <c r="AI28" s="106">
        <v>2</v>
      </c>
      <c r="AJ28" s="106">
        <v>2</v>
      </c>
      <c r="AK28" s="106">
        <v>2</v>
      </c>
      <c r="AL28" s="106">
        <v>2</v>
      </c>
      <c r="AM28" s="106">
        <v>2</v>
      </c>
      <c r="AN28" s="106">
        <v>2</v>
      </c>
      <c r="AO28" s="106">
        <v>2</v>
      </c>
      <c r="AP28" s="106">
        <v>2</v>
      </c>
      <c r="AQ28" s="106">
        <v>2</v>
      </c>
      <c r="AR28" s="106">
        <v>2</v>
      </c>
      <c r="AS28" s="106">
        <v>2</v>
      </c>
      <c r="AT28" s="101">
        <v>2</v>
      </c>
      <c r="AU28" s="73"/>
      <c r="AV28" s="66" t="s">
        <v>19</v>
      </c>
      <c r="AW28" s="66" t="s">
        <v>19</v>
      </c>
      <c r="AX28" s="66" t="s">
        <v>19</v>
      </c>
      <c r="AY28" s="66" t="s">
        <v>19</v>
      </c>
      <c r="AZ28" s="66" t="s">
        <v>19</v>
      </c>
      <c r="BA28" s="66" t="s">
        <v>19</v>
      </c>
      <c r="BB28" s="66" t="s">
        <v>19</v>
      </c>
      <c r="BC28" s="66" t="s">
        <v>19</v>
      </c>
      <c r="BD28" s="66" t="s">
        <v>19</v>
      </c>
      <c r="BE28" s="67">
        <f t="shared" si="6"/>
        <v>78</v>
      </c>
    </row>
    <row r="29" spans="1:57" ht="18.75" customHeight="1" thickBot="1" x14ac:dyDescent="0.3">
      <c r="A29" s="244"/>
      <c r="B29" s="108" t="s">
        <v>157</v>
      </c>
      <c r="C29" s="109" t="s">
        <v>129</v>
      </c>
      <c r="D29" s="97" t="s">
        <v>76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100" t="s">
        <v>19</v>
      </c>
      <c r="W29" s="100" t="s">
        <v>19</v>
      </c>
      <c r="X29" s="106">
        <v>4</v>
      </c>
      <c r="Y29" s="106">
        <v>4</v>
      </c>
      <c r="Z29" s="106">
        <v>4</v>
      </c>
      <c r="AA29" s="106">
        <v>4</v>
      </c>
      <c r="AB29" s="106">
        <v>4</v>
      </c>
      <c r="AC29" s="106">
        <v>4</v>
      </c>
      <c r="AD29" s="106">
        <v>4</v>
      </c>
      <c r="AE29" s="106">
        <v>4</v>
      </c>
      <c r="AF29" s="106">
        <v>4</v>
      </c>
      <c r="AG29" s="106">
        <v>4</v>
      </c>
      <c r="AH29" s="106">
        <v>4</v>
      </c>
      <c r="AI29" s="106">
        <v>4</v>
      </c>
      <c r="AJ29" s="106">
        <v>4</v>
      </c>
      <c r="AK29" s="106">
        <v>4</v>
      </c>
      <c r="AL29" s="106">
        <v>4</v>
      </c>
      <c r="AM29" s="106">
        <v>4</v>
      </c>
      <c r="AN29" s="106">
        <v>4</v>
      </c>
      <c r="AO29" s="106">
        <v>4</v>
      </c>
      <c r="AP29" s="106">
        <v>4</v>
      </c>
      <c r="AQ29" s="106">
        <v>4</v>
      </c>
      <c r="AR29" s="106">
        <v>4</v>
      </c>
      <c r="AS29" s="106">
        <v>4</v>
      </c>
      <c r="AT29" s="101">
        <v>4</v>
      </c>
      <c r="AU29" s="73"/>
      <c r="AV29" s="66" t="s">
        <v>19</v>
      </c>
      <c r="AW29" s="66" t="s">
        <v>19</v>
      </c>
      <c r="AX29" s="66" t="s">
        <v>19</v>
      </c>
      <c r="AY29" s="66" t="s">
        <v>19</v>
      </c>
      <c r="AZ29" s="66" t="s">
        <v>19</v>
      </c>
      <c r="BA29" s="66" t="s">
        <v>19</v>
      </c>
      <c r="BB29" s="66" t="s">
        <v>19</v>
      </c>
      <c r="BC29" s="66" t="s">
        <v>19</v>
      </c>
      <c r="BD29" s="66" t="s">
        <v>19</v>
      </c>
      <c r="BE29" s="67">
        <f t="shared" si="6"/>
        <v>92</v>
      </c>
    </row>
    <row r="30" spans="1:57" ht="28.5" customHeight="1" thickBot="1" x14ac:dyDescent="0.3">
      <c r="A30" s="244"/>
      <c r="B30" s="108" t="s">
        <v>133</v>
      </c>
      <c r="C30" s="109" t="s">
        <v>135</v>
      </c>
      <c r="D30" s="97" t="s">
        <v>76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7"/>
      <c r="V30" s="100" t="s">
        <v>19</v>
      </c>
      <c r="W30" s="100" t="s">
        <v>19</v>
      </c>
      <c r="X30" s="106">
        <v>2</v>
      </c>
      <c r="Y30" s="106">
        <v>2</v>
      </c>
      <c r="Z30" s="106">
        <v>2</v>
      </c>
      <c r="AA30" s="106">
        <v>2</v>
      </c>
      <c r="AB30" s="106">
        <v>2</v>
      </c>
      <c r="AC30" s="106">
        <v>2</v>
      </c>
      <c r="AD30" s="106">
        <v>2</v>
      </c>
      <c r="AE30" s="106">
        <v>2</v>
      </c>
      <c r="AF30" s="106">
        <v>2</v>
      </c>
      <c r="AG30" s="106">
        <v>2</v>
      </c>
      <c r="AH30" s="106">
        <v>2</v>
      </c>
      <c r="AI30" s="106">
        <v>2</v>
      </c>
      <c r="AJ30" s="106">
        <v>2</v>
      </c>
      <c r="AK30" s="106">
        <v>2</v>
      </c>
      <c r="AL30" s="106">
        <v>2</v>
      </c>
      <c r="AM30" s="106">
        <v>2</v>
      </c>
      <c r="AN30" s="106">
        <v>2</v>
      </c>
      <c r="AO30" s="106">
        <v>2</v>
      </c>
      <c r="AP30" s="106">
        <v>2</v>
      </c>
      <c r="AQ30" s="106">
        <v>2</v>
      </c>
      <c r="AR30" s="106">
        <v>2</v>
      </c>
      <c r="AS30" s="106">
        <v>2</v>
      </c>
      <c r="AT30" s="101">
        <v>2</v>
      </c>
      <c r="AU30" s="73"/>
      <c r="AV30" s="66" t="s">
        <v>19</v>
      </c>
      <c r="AW30" s="66" t="s">
        <v>19</v>
      </c>
      <c r="AX30" s="66" t="s">
        <v>19</v>
      </c>
      <c r="AY30" s="66" t="s">
        <v>19</v>
      </c>
      <c r="AZ30" s="66" t="s">
        <v>19</v>
      </c>
      <c r="BA30" s="66" t="s">
        <v>19</v>
      </c>
      <c r="BB30" s="66" t="s">
        <v>19</v>
      </c>
      <c r="BC30" s="66" t="s">
        <v>19</v>
      </c>
      <c r="BD30" s="66" t="s">
        <v>19</v>
      </c>
      <c r="BE30" s="67">
        <f t="shared" si="6"/>
        <v>46</v>
      </c>
    </row>
    <row r="31" spans="1:57" ht="25.5" customHeight="1" thickBot="1" x14ac:dyDescent="0.3">
      <c r="A31" s="244"/>
      <c r="B31" s="108" t="s">
        <v>134</v>
      </c>
      <c r="C31" s="110" t="s">
        <v>180</v>
      </c>
      <c r="D31" s="97" t="s">
        <v>76</v>
      </c>
      <c r="E31" s="106">
        <v>3</v>
      </c>
      <c r="F31" s="106">
        <v>3</v>
      </c>
      <c r="G31" s="106">
        <v>3</v>
      </c>
      <c r="H31" s="106">
        <v>3</v>
      </c>
      <c r="I31" s="106">
        <v>3</v>
      </c>
      <c r="J31" s="106">
        <v>3</v>
      </c>
      <c r="K31" s="106">
        <v>3</v>
      </c>
      <c r="L31" s="106">
        <v>3</v>
      </c>
      <c r="M31" s="106">
        <v>3</v>
      </c>
      <c r="N31" s="106">
        <v>3</v>
      </c>
      <c r="O31" s="106">
        <v>3</v>
      </c>
      <c r="P31" s="106">
        <v>3</v>
      </c>
      <c r="Q31" s="106">
        <v>3</v>
      </c>
      <c r="R31" s="106">
        <v>3</v>
      </c>
      <c r="S31" s="106">
        <v>3</v>
      </c>
      <c r="T31" s="106">
        <v>3</v>
      </c>
      <c r="U31" s="107"/>
      <c r="V31" s="100" t="s">
        <v>19</v>
      </c>
      <c r="W31" s="100" t="s">
        <v>19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0</v>
      </c>
      <c r="AJ31" s="106">
        <v>0</v>
      </c>
      <c r="AK31" s="106">
        <v>0</v>
      </c>
      <c r="AL31" s="106">
        <v>0</v>
      </c>
      <c r="AM31" s="106">
        <v>0</v>
      </c>
      <c r="AN31" s="106">
        <v>0</v>
      </c>
      <c r="AO31" s="106">
        <v>0</v>
      </c>
      <c r="AP31" s="106">
        <v>0</v>
      </c>
      <c r="AQ31" s="106">
        <v>0</v>
      </c>
      <c r="AR31" s="106">
        <v>0</v>
      </c>
      <c r="AS31" s="106">
        <v>0</v>
      </c>
      <c r="AT31" s="101"/>
      <c r="AU31" s="73"/>
      <c r="AV31" s="66" t="s">
        <v>19</v>
      </c>
      <c r="AW31" s="66" t="s">
        <v>19</v>
      </c>
      <c r="AX31" s="66" t="s">
        <v>19</v>
      </c>
      <c r="AY31" s="66" t="s">
        <v>19</v>
      </c>
      <c r="AZ31" s="66" t="s">
        <v>19</v>
      </c>
      <c r="BA31" s="66" t="s">
        <v>19</v>
      </c>
      <c r="BB31" s="66" t="s">
        <v>19</v>
      </c>
      <c r="BC31" s="66" t="s">
        <v>19</v>
      </c>
      <c r="BD31" s="66" t="s">
        <v>19</v>
      </c>
      <c r="BE31" s="67">
        <f t="shared" si="6"/>
        <v>48</v>
      </c>
    </row>
    <row r="32" spans="1:57" ht="18.75" customHeight="1" thickBot="1" x14ac:dyDescent="0.3">
      <c r="A32" s="244"/>
      <c r="B32" s="108" t="s">
        <v>136</v>
      </c>
      <c r="C32" s="111" t="s">
        <v>150</v>
      </c>
      <c r="D32" s="97" t="s">
        <v>76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7"/>
      <c r="V32" s="100" t="s">
        <v>19</v>
      </c>
      <c r="W32" s="100" t="s">
        <v>19</v>
      </c>
      <c r="X32" s="106">
        <v>2</v>
      </c>
      <c r="Y32" s="106">
        <v>2</v>
      </c>
      <c r="Z32" s="106">
        <v>2</v>
      </c>
      <c r="AA32" s="106">
        <v>2</v>
      </c>
      <c r="AB32" s="106">
        <v>2</v>
      </c>
      <c r="AC32" s="106">
        <v>2</v>
      </c>
      <c r="AD32" s="106">
        <v>2</v>
      </c>
      <c r="AE32" s="106">
        <v>2</v>
      </c>
      <c r="AF32" s="106">
        <v>2</v>
      </c>
      <c r="AG32" s="106">
        <v>2</v>
      </c>
      <c r="AH32" s="106">
        <v>2</v>
      </c>
      <c r="AI32" s="106">
        <v>2</v>
      </c>
      <c r="AJ32" s="106">
        <v>2</v>
      </c>
      <c r="AK32" s="106">
        <v>2</v>
      </c>
      <c r="AL32" s="106">
        <v>2</v>
      </c>
      <c r="AM32" s="106">
        <v>2</v>
      </c>
      <c r="AN32" s="106">
        <v>2</v>
      </c>
      <c r="AO32" s="106">
        <v>2</v>
      </c>
      <c r="AP32" s="106">
        <v>2</v>
      </c>
      <c r="AQ32" s="106">
        <v>2</v>
      </c>
      <c r="AR32" s="106">
        <v>2</v>
      </c>
      <c r="AS32" s="106">
        <v>2</v>
      </c>
      <c r="AT32" s="101">
        <v>2</v>
      </c>
      <c r="AU32" s="73"/>
      <c r="AV32" s="66" t="s">
        <v>19</v>
      </c>
      <c r="AW32" s="66" t="s">
        <v>19</v>
      </c>
      <c r="AX32" s="66" t="s">
        <v>19</v>
      </c>
      <c r="AY32" s="66" t="s">
        <v>19</v>
      </c>
      <c r="AZ32" s="66" t="s">
        <v>19</v>
      </c>
      <c r="BA32" s="66" t="s">
        <v>19</v>
      </c>
      <c r="BB32" s="66" t="s">
        <v>19</v>
      </c>
      <c r="BC32" s="66" t="s">
        <v>19</v>
      </c>
      <c r="BD32" s="66" t="s">
        <v>19</v>
      </c>
      <c r="BE32" s="67">
        <f t="shared" si="6"/>
        <v>46</v>
      </c>
    </row>
    <row r="33" spans="1:57" ht="18.75" customHeight="1" thickBot="1" x14ac:dyDescent="0.3">
      <c r="A33" s="244"/>
      <c r="B33" s="108" t="s">
        <v>159</v>
      </c>
      <c r="C33" s="111" t="s">
        <v>181</v>
      </c>
      <c r="D33" s="97" t="s">
        <v>76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98"/>
      <c r="U33" s="99"/>
      <c r="V33" s="100" t="s">
        <v>19</v>
      </c>
      <c r="W33" s="100" t="s">
        <v>19</v>
      </c>
      <c r="X33" s="98">
        <v>3</v>
      </c>
      <c r="Y33" s="98">
        <v>3</v>
      </c>
      <c r="Z33" s="98">
        <v>3</v>
      </c>
      <c r="AA33" s="98">
        <v>3</v>
      </c>
      <c r="AB33" s="98">
        <v>3</v>
      </c>
      <c r="AC33" s="98">
        <v>3</v>
      </c>
      <c r="AD33" s="98">
        <v>3</v>
      </c>
      <c r="AE33" s="98">
        <v>3</v>
      </c>
      <c r="AF33" s="98">
        <v>3</v>
      </c>
      <c r="AG33" s="98">
        <v>3</v>
      </c>
      <c r="AH33" s="98">
        <v>3</v>
      </c>
      <c r="AI33" s="98">
        <v>3</v>
      </c>
      <c r="AJ33" s="98">
        <v>3</v>
      </c>
      <c r="AK33" s="98">
        <v>3</v>
      </c>
      <c r="AL33" s="98">
        <v>3</v>
      </c>
      <c r="AM33" s="98">
        <v>3</v>
      </c>
      <c r="AN33" s="98">
        <v>3</v>
      </c>
      <c r="AO33" s="98">
        <v>3</v>
      </c>
      <c r="AP33" s="98">
        <v>3</v>
      </c>
      <c r="AQ33" s="98">
        <v>3</v>
      </c>
      <c r="AR33" s="98">
        <v>3</v>
      </c>
      <c r="AS33" s="98">
        <v>3</v>
      </c>
      <c r="AT33" s="101">
        <v>3</v>
      </c>
      <c r="AU33" s="73"/>
      <c r="AV33" s="66" t="s">
        <v>19</v>
      </c>
      <c r="AW33" s="66" t="s">
        <v>19</v>
      </c>
      <c r="AX33" s="66" t="s">
        <v>19</v>
      </c>
      <c r="AY33" s="66" t="s">
        <v>19</v>
      </c>
      <c r="AZ33" s="66" t="s">
        <v>19</v>
      </c>
      <c r="BA33" s="66" t="s">
        <v>19</v>
      </c>
      <c r="BB33" s="66" t="s">
        <v>19</v>
      </c>
      <c r="BC33" s="66" t="s">
        <v>19</v>
      </c>
      <c r="BD33" s="66" t="s">
        <v>19</v>
      </c>
      <c r="BE33" s="67">
        <f t="shared" si="6"/>
        <v>69</v>
      </c>
    </row>
    <row r="34" spans="1:57" ht="36.75" customHeight="1" thickBot="1" x14ac:dyDescent="0.3">
      <c r="A34" s="244"/>
      <c r="B34" s="108" t="s">
        <v>155</v>
      </c>
      <c r="C34" s="111" t="s">
        <v>156</v>
      </c>
      <c r="D34" s="97" t="s">
        <v>76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99"/>
      <c r="V34" s="100" t="s">
        <v>19</v>
      </c>
      <c r="W34" s="100" t="s">
        <v>19</v>
      </c>
      <c r="X34" s="112">
        <v>3</v>
      </c>
      <c r="Y34" s="112">
        <v>3</v>
      </c>
      <c r="Z34" s="112">
        <v>3</v>
      </c>
      <c r="AA34" s="112">
        <v>3</v>
      </c>
      <c r="AB34" s="112">
        <v>3</v>
      </c>
      <c r="AC34" s="112">
        <v>3</v>
      </c>
      <c r="AD34" s="112">
        <v>3</v>
      </c>
      <c r="AE34" s="112">
        <v>3</v>
      </c>
      <c r="AF34" s="112">
        <v>3</v>
      </c>
      <c r="AG34" s="112">
        <v>3</v>
      </c>
      <c r="AH34" s="112">
        <v>3</v>
      </c>
      <c r="AI34" s="112">
        <v>3</v>
      </c>
      <c r="AJ34" s="112">
        <v>3</v>
      </c>
      <c r="AK34" s="112">
        <v>3</v>
      </c>
      <c r="AL34" s="112">
        <v>3</v>
      </c>
      <c r="AM34" s="112">
        <v>3</v>
      </c>
      <c r="AN34" s="112">
        <v>3</v>
      </c>
      <c r="AO34" s="112">
        <v>3</v>
      </c>
      <c r="AP34" s="112">
        <v>3</v>
      </c>
      <c r="AQ34" s="112">
        <v>3</v>
      </c>
      <c r="AR34" s="112">
        <v>3</v>
      </c>
      <c r="AS34" s="112">
        <v>3</v>
      </c>
      <c r="AT34" s="101">
        <v>3</v>
      </c>
      <c r="AU34" s="73"/>
      <c r="AV34" s="66" t="s">
        <v>19</v>
      </c>
      <c r="AW34" s="66" t="s">
        <v>19</v>
      </c>
      <c r="AX34" s="66" t="s">
        <v>19</v>
      </c>
      <c r="AY34" s="66" t="s">
        <v>19</v>
      </c>
      <c r="AZ34" s="66" t="s">
        <v>19</v>
      </c>
      <c r="BA34" s="66" t="s">
        <v>19</v>
      </c>
      <c r="BB34" s="66" t="s">
        <v>19</v>
      </c>
      <c r="BC34" s="66" t="s">
        <v>19</v>
      </c>
      <c r="BD34" s="66" t="s">
        <v>19</v>
      </c>
      <c r="BE34" s="67">
        <f t="shared" si="6"/>
        <v>69</v>
      </c>
    </row>
    <row r="35" spans="1:57" s="59" customFormat="1" ht="16.5" thickBot="1" x14ac:dyDescent="0.25">
      <c r="A35" s="244"/>
      <c r="B35" s="228" t="s">
        <v>111</v>
      </c>
      <c r="C35" s="228"/>
      <c r="D35" s="228"/>
      <c r="E35" s="234">
        <f>E22+E16+E7</f>
        <v>36</v>
      </c>
      <c r="F35" s="234">
        <f t="shared" ref="F35:T35" si="18">F22+F16+F7</f>
        <v>36</v>
      </c>
      <c r="G35" s="234">
        <f t="shared" si="18"/>
        <v>36</v>
      </c>
      <c r="H35" s="234">
        <f t="shared" si="18"/>
        <v>36</v>
      </c>
      <c r="I35" s="234">
        <f t="shared" si="18"/>
        <v>36</v>
      </c>
      <c r="J35" s="234">
        <f t="shared" si="18"/>
        <v>36</v>
      </c>
      <c r="K35" s="234">
        <f t="shared" si="18"/>
        <v>36</v>
      </c>
      <c r="L35" s="234">
        <f t="shared" si="18"/>
        <v>36</v>
      </c>
      <c r="M35" s="234">
        <f t="shared" si="18"/>
        <v>36</v>
      </c>
      <c r="N35" s="234">
        <f t="shared" si="18"/>
        <v>36</v>
      </c>
      <c r="O35" s="234">
        <f t="shared" si="18"/>
        <v>36</v>
      </c>
      <c r="P35" s="234">
        <f t="shared" si="18"/>
        <v>36</v>
      </c>
      <c r="Q35" s="234">
        <f t="shared" si="18"/>
        <v>36</v>
      </c>
      <c r="R35" s="234">
        <f t="shared" si="18"/>
        <v>36</v>
      </c>
      <c r="S35" s="234">
        <f t="shared" si="18"/>
        <v>36</v>
      </c>
      <c r="T35" s="234">
        <f t="shared" si="18"/>
        <v>36</v>
      </c>
      <c r="U35" s="234">
        <f t="shared" ref="U35" si="19">U7+U8+U16+U17+U22+U23</f>
        <v>0</v>
      </c>
      <c r="V35" s="234" t="s">
        <v>19</v>
      </c>
      <c r="W35" s="234" t="s">
        <v>19</v>
      </c>
      <c r="X35" s="234">
        <v>36</v>
      </c>
      <c r="Y35" s="234">
        <f t="shared" ref="Y35:AT35" si="20">Y7+Y16+Y22</f>
        <v>36</v>
      </c>
      <c r="Z35" s="234">
        <f t="shared" si="20"/>
        <v>36</v>
      </c>
      <c r="AA35" s="234">
        <v>36</v>
      </c>
      <c r="AB35" s="234">
        <f t="shared" si="20"/>
        <v>36</v>
      </c>
      <c r="AC35" s="234">
        <f t="shared" si="20"/>
        <v>36</v>
      </c>
      <c r="AD35" s="234">
        <v>36</v>
      </c>
      <c r="AE35" s="234">
        <f t="shared" si="20"/>
        <v>36</v>
      </c>
      <c r="AF35" s="234">
        <f t="shared" si="20"/>
        <v>36</v>
      </c>
      <c r="AG35" s="234">
        <v>36</v>
      </c>
      <c r="AH35" s="234">
        <f t="shared" si="20"/>
        <v>36</v>
      </c>
      <c r="AI35" s="234">
        <f t="shared" si="20"/>
        <v>36</v>
      </c>
      <c r="AJ35" s="234">
        <v>36</v>
      </c>
      <c r="AK35" s="234">
        <f t="shared" si="20"/>
        <v>36</v>
      </c>
      <c r="AL35" s="234">
        <f t="shared" si="20"/>
        <v>36</v>
      </c>
      <c r="AM35" s="234">
        <v>36</v>
      </c>
      <c r="AN35" s="234">
        <f t="shared" si="20"/>
        <v>36</v>
      </c>
      <c r="AO35" s="234">
        <f t="shared" si="20"/>
        <v>36</v>
      </c>
      <c r="AP35" s="234">
        <v>36</v>
      </c>
      <c r="AQ35" s="234">
        <f t="shared" si="20"/>
        <v>36</v>
      </c>
      <c r="AR35" s="234">
        <f t="shared" si="20"/>
        <v>36</v>
      </c>
      <c r="AS35" s="234">
        <v>36</v>
      </c>
      <c r="AT35" s="234">
        <f t="shared" si="20"/>
        <v>36</v>
      </c>
      <c r="AU35" s="235">
        <f>SUM(E35:AR36)</f>
        <v>1332</v>
      </c>
      <c r="AV35" s="237" t="s">
        <v>19</v>
      </c>
      <c r="AW35" s="237" t="s">
        <v>19</v>
      </c>
      <c r="AX35" s="237" t="s">
        <v>19</v>
      </c>
      <c r="AY35" s="237" t="s">
        <v>19</v>
      </c>
      <c r="AZ35" s="237" t="s">
        <v>19</v>
      </c>
      <c r="BA35" s="237" t="s">
        <v>19</v>
      </c>
      <c r="BB35" s="237" t="s">
        <v>19</v>
      </c>
      <c r="BC35" s="237" t="s">
        <v>19</v>
      </c>
      <c r="BD35" s="237" t="s">
        <v>19</v>
      </c>
      <c r="BE35" s="232">
        <f>BE22+BE16+BE7</f>
        <v>1404</v>
      </c>
    </row>
    <row r="36" spans="1:57" s="59" customFormat="1" ht="16.5" thickBot="1" x14ac:dyDescent="0.25">
      <c r="A36" s="244"/>
      <c r="B36" s="228" t="s">
        <v>112</v>
      </c>
      <c r="C36" s="228"/>
      <c r="D36" s="228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6"/>
      <c r="AV36" s="238"/>
      <c r="AW36" s="238"/>
      <c r="AX36" s="238"/>
      <c r="AY36" s="238"/>
      <c r="AZ36" s="238"/>
      <c r="BA36" s="238"/>
      <c r="BB36" s="238"/>
      <c r="BC36" s="238"/>
      <c r="BD36" s="238"/>
      <c r="BE36" s="233"/>
    </row>
    <row r="37" spans="1:57" s="59" customFormat="1" ht="18.75" customHeight="1" thickBot="1" x14ac:dyDescent="0.3">
      <c r="A37" s="244"/>
      <c r="B37" s="249" t="s">
        <v>113</v>
      </c>
      <c r="C37" s="249"/>
      <c r="D37" s="249"/>
      <c r="E37" s="104">
        <f t="shared" ref="E37:U37" si="21">E8+E17+E23</f>
        <v>2</v>
      </c>
      <c r="F37" s="104">
        <f t="shared" si="21"/>
        <v>2</v>
      </c>
      <c r="G37" s="104">
        <f t="shared" si="21"/>
        <v>2</v>
      </c>
      <c r="H37" s="104">
        <f t="shared" si="21"/>
        <v>2</v>
      </c>
      <c r="I37" s="104">
        <f t="shared" si="21"/>
        <v>2</v>
      </c>
      <c r="J37" s="104">
        <f t="shared" si="21"/>
        <v>2</v>
      </c>
      <c r="K37" s="104">
        <f t="shared" si="21"/>
        <v>2</v>
      </c>
      <c r="L37" s="104">
        <f t="shared" si="21"/>
        <v>2</v>
      </c>
      <c r="M37" s="104">
        <f t="shared" si="21"/>
        <v>2</v>
      </c>
      <c r="N37" s="104">
        <f t="shared" si="21"/>
        <v>2</v>
      </c>
      <c r="O37" s="104">
        <f t="shared" si="21"/>
        <v>2</v>
      </c>
      <c r="P37" s="104">
        <f t="shared" si="21"/>
        <v>2</v>
      </c>
      <c r="Q37" s="104">
        <f t="shared" si="21"/>
        <v>2</v>
      </c>
      <c r="R37" s="104">
        <f t="shared" si="21"/>
        <v>2</v>
      </c>
      <c r="S37" s="104">
        <f t="shared" si="21"/>
        <v>2</v>
      </c>
      <c r="T37" s="104">
        <f t="shared" si="21"/>
        <v>2</v>
      </c>
      <c r="U37" s="104">
        <f t="shared" si="21"/>
        <v>0</v>
      </c>
      <c r="V37" s="113" t="s">
        <v>19</v>
      </c>
      <c r="W37" s="113" t="s">
        <v>19</v>
      </c>
      <c r="X37" s="104">
        <f>X8+X17+X23</f>
        <v>2</v>
      </c>
      <c r="Y37" s="104">
        <f t="shared" ref="Y37:AT37" si="22">Y8+Y17+Y23</f>
        <v>0</v>
      </c>
      <c r="Z37" s="104">
        <f t="shared" si="22"/>
        <v>0</v>
      </c>
      <c r="AA37" s="104">
        <f t="shared" si="22"/>
        <v>2</v>
      </c>
      <c r="AB37" s="104">
        <f t="shared" si="22"/>
        <v>0</v>
      </c>
      <c r="AC37" s="104">
        <f t="shared" si="22"/>
        <v>0</v>
      </c>
      <c r="AD37" s="104">
        <f t="shared" si="22"/>
        <v>2</v>
      </c>
      <c r="AE37" s="104">
        <f t="shared" si="22"/>
        <v>0</v>
      </c>
      <c r="AF37" s="104">
        <f t="shared" si="22"/>
        <v>0</v>
      </c>
      <c r="AG37" s="104">
        <f t="shared" si="22"/>
        <v>2</v>
      </c>
      <c r="AH37" s="104">
        <f t="shared" si="22"/>
        <v>0</v>
      </c>
      <c r="AI37" s="104">
        <f t="shared" si="22"/>
        <v>0</v>
      </c>
      <c r="AJ37" s="104">
        <f t="shared" si="22"/>
        <v>2</v>
      </c>
      <c r="AK37" s="104">
        <f t="shared" si="22"/>
        <v>0</v>
      </c>
      <c r="AL37" s="104">
        <f t="shared" si="22"/>
        <v>0</v>
      </c>
      <c r="AM37" s="104">
        <f t="shared" si="22"/>
        <v>2</v>
      </c>
      <c r="AN37" s="104">
        <f t="shared" si="22"/>
        <v>0</v>
      </c>
      <c r="AO37" s="104">
        <f t="shared" si="22"/>
        <v>0</v>
      </c>
      <c r="AP37" s="104">
        <f t="shared" si="22"/>
        <v>2</v>
      </c>
      <c r="AQ37" s="104">
        <f t="shared" si="22"/>
        <v>0</v>
      </c>
      <c r="AR37" s="104">
        <f t="shared" si="22"/>
        <v>0</v>
      </c>
      <c r="AS37" s="104">
        <f t="shared" si="22"/>
        <v>2</v>
      </c>
      <c r="AT37" s="104">
        <f t="shared" si="22"/>
        <v>0</v>
      </c>
      <c r="AU37" s="64">
        <f>AU8+AU17+AU23</f>
        <v>48</v>
      </c>
      <c r="AV37" s="66" t="s">
        <v>19</v>
      </c>
      <c r="AW37" s="66" t="s">
        <v>19</v>
      </c>
      <c r="AX37" s="66" t="s">
        <v>19</v>
      </c>
      <c r="AY37" s="66" t="s">
        <v>19</v>
      </c>
      <c r="AZ37" s="66" t="s">
        <v>19</v>
      </c>
      <c r="BA37" s="66" t="s">
        <v>19</v>
      </c>
      <c r="BB37" s="66" t="s">
        <v>19</v>
      </c>
      <c r="BC37" s="66" t="s">
        <v>19</v>
      </c>
      <c r="BD37" s="66" t="s">
        <v>19</v>
      </c>
      <c r="BE37" s="84">
        <v>48</v>
      </c>
    </row>
    <row r="38" spans="1:57" s="59" customFormat="1" ht="16.5" thickBot="1" x14ac:dyDescent="0.3">
      <c r="A38" s="244"/>
      <c r="B38" s="249" t="s">
        <v>79</v>
      </c>
      <c r="C38" s="249"/>
      <c r="D38" s="249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13" t="s">
        <v>19</v>
      </c>
      <c r="W38" s="113" t="s">
        <v>19</v>
      </c>
      <c r="X38" s="104"/>
      <c r="Y38" s="10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04"/>
      <c r="AR38" s="104"/>
      <c r="AS38" s="104"/>
      <c r="AT38" s="104"/>
      <c r="AU38" s="64"/>
      <c r="AV38" s="66" t="s">
        <v>19</v>
      </c>
      <c r="AW38" s="66" t="s">
        <v>19</v>
      </c>
      <c r="AX38" s="66" t="s">
        <v>19</v>
      </c>
      <c r="AY38" s="66" t="s">
        <v>19</v>
      </c>
      <c r="AZ38" s="66" t="s">
        <v>19</v>
      </c>
      <c r="BA38" s="66" t="s">
        <v>19</v>
      </c>
      <c r="BB38" s="66" t="s">
        <v>19</v>
      </c>
      <c r="BC38" s="66" t="s">
        <v>19</v>
      </c>
      <c r="BD38" s="66" t="s">
        <v>19</v>
      </c>
      <c r="BE38" s="84">
        <v>18</v>
      </c>
    </row>
    <row r="39" spans="1:57" s="59" customFormat="1" ht="21" customHeight="1" thickBot="1" x14ac:dyDescent="0.3">
      <c r="A39" s="245"/>
      <c r="B39" s="249" t="s">
        <v>80</v>
      </c>
      <c r="C39" s="249"/>
      <c r="D39" s="249"/>
      <c r="E39" s="115">
        <f>E35+E37+E38</f>
        <v>38</v>
      </c>
      <c r="F39" s="115">
        <f>F35+F37+F38</f>
        <v>38</v>
      </c>
      <c r="G39" s="115">
        <f>G35+G37+G38</f>
        <v>38</v>
      </c>
      <c r="H39" s="115">
        <f>H35+H37+H38</f>
        <v>38</v>
      </c>
      <c r="I39" s="115">
        <f>I35+I37+I38</f>
        <v>38</v>
      </c>
      <c r="J39" s="115">
        <f t="shared" ref="J39:AT39" si="23">J35+J37+J38</f>
        <v>38</v>
      </c>
      <c r="K39" s="115">
        <f t="shared" si="23"/>
        <v>38</v>
      </c>
      <c r="L39" s="115">
        <f t="shared" si="23"/>
        <v>38</v>
      </c>
      <c r="M39" s="115">
        <f t="shared" si="23"/>
        <v>38</v>
      </c>
      <c r="N39" s="115">
        <f t="shared" si="23"/>
        <v>38</v>
      </c>
      <c r="O39" s="115">
        <f t="shared" si="23"/>
        <v>38</v>
      </c>
      <c r="P39" s="115">
        <f t="shared" si="23"/>
        <v>38</v>
      </c>
      <c r="Q39" s="115">
        <f t="shared" si="23"/>
        <v>38</v>
      </c>
      <c r="R39" s="115">
        <f t="shared" si="23"/>
        <v>38</v>
      </c>
      <c r="S39" s="115">
        <f t="shared" si="23"/>
        <v>38</v>
      </c>
      <c r="T39" s="115">
        <f t="shared" si="23"/>
        <v>38</v>
      </c>
      <c r="U39" s="115">
        <f>U35+U37+U38</f>
        <v>0</v>
      </c>
      <c r="V39" s="113" t="s">
        <v>19</v>
      </c>
      <c r="W39" s="113" t="s">
        <v>19</v>
      </c>
      <c r="X39" s="115">
        <f t="shared" si="23"/>
        <v>38</v>
      </c>
      <c r="Y39" s="115">
        <f t="shared" si="23"/>
        <v>36</v>
      </c>
      <c r="Z39" s="116">
        <f t="shared" si="23"/>
        <v>36</v>
      </c>
      <c r="AA39" s="116">
        <f t="shared" si="23"/>
        <v>38</v>
      </c>
      <c r="AB39" s="116">
        <f t="shared" si="23"/>
        <v>36</v>
      </c>
      <c r="AC39" s="116">
        <f t="shared" si="23"/>
        <v>36</v>
      </c>
      <c r="AD39" s="116">
        <f t="shared" si="23"/>
        <v>38</v>
      </c>
      <c r="AE39" s="116">
        <f t="shared" si="23"/>
        <v>36</v>
      </c>
      <c r="AF39" s="116">
        <f t="shared" si="23"/>
        <v>36</v>
      </c>
      <c r="AG39" s="116">
        <f t="shared" si="23"/>
        <v>38</v>
      </c>
      <c r="AH39" s="116">
        <f t="shared" si="23"/>
        <v>36</v>
      </c>
      <c r="AI39" s="116">
        <f t="shared" si="23"/>
        <v>36</v>
      </c>
      <c r="AJ39" s="116">
        <f t="shared" si="23"/>
        <v>38</v>
      </c>
      <c r="AK39" s="116">
        <f t="shared" si="23"/>
        <v>36</v>
      </c>
      <c r="AL39" s="116">
        <f t="shared" si="23"/>
        <v>36</v>
      </c>
      <c r="AM39" s="116">
        <f t="shared" si="23"/>
        <v>38</v>
      </c>
      <c r="AN39" s="116">
        <f t="shared" si="23"/>
        <v>36</v>
      </c>
      <c r="AO39" s="116">
        <f t="shared" si="23"/>
        <v>36</v>
      </c>
      <c r="AP39" s="116">
        <f t="shared" si="23"/>
        <v>38</v>
      </c>
      <c r="AQ39" s="115">
        <f t="shared" si="23"/>
        <v>36</v>
      </c>
      <c r="AR39" s="115">
        <f t="shared" si="23"/>
        <v>36</v>
      </c>
      <c r="AS39" s="115">
        <f t="shared" si="23"/>
        <v>38</v>
      </c>
      <c r="AT39" s="115">
        <f t="shared" si="23"/>
        <v>36</v>
      </c>
      <c r="AU39" s="86">
        <f>AU35+AU37</f>
        <v>1380</v>
      </c>
      <c r="AV39" s="87" t="s">
        <v>19</v>
      </c>
      <c r="AW39" s="87" t="s">
        <v>19</v>
      </c>
      <c r="AX39" s="87" t="s">
        <v>19</v>
      </c>
      <c r="AY39" s="87" t="s">
        <v>19</v>
      </c>
      <c r="AZ39" s="87" t="s">
        <v>19</v>
      </c>
      <c r="BA39" s="87" t="s">
        <v>19</v>
      </c>
      <c r="BB39" s="87" t="s">
        <v>19</v>
      </c>
      <c r="BC39" s="87" t="s">
        <v>19</v>
      </c>
      <c r="BD39" s="87" t="s">
        <v>19</v>
      </c>
      <c r="BE39" s="88">
        <f>BE35+BE37+BE38</f>
        <v>1470</v>
      </c>
    </row>
  </sheetData>
  <mergeCells count="91">
    <mergeCell ref="A1:BE1"/>
    <mergeCell ref="A2:A4"/>
    <mergeCell ref="B2:B4"/>
    <mergeCell ref="C2:C4"/>
    <mergeCell ref="D2:D4"/>
    <mergeCell ref="E2:G2"/>
    <mergeCell ref="I2:L2"/>
    <mergeCell ref="N2:P2"/>
    <mergeCell ref="R2:T2"/>
    <mergeCell ref="V2:Z2"/>
    <mergeCell ref="BA2:BD2"/>
    <mergeCell ref="BE2:BE6"/>
    <mergeCell ref="E3:BD3"/>
    <mergeCell ref="A5:BD5"/>
    <mergeCell ref="AE2:AG2"/>
    <mergeCell ref="AI2:AK2"/>
    <mergeCell ref="A7:A39"/>
    <mergeCell ref="B7:B8"/>
    <mergeCell ref="C7:C8"/>
    <mergeCell ref="B16:B17"/>
    <mergeCell ref="AA2:AD2"/>
    <mergeCell ref="Q35:Q36"/>
    <mergeCell ref="R35:R36"/>
    <mergeCell ref="S35:S36"/>
    <mergeCell ref="T35:T36"/>
    <mergeCell ref="C26:C27"/>
    <mergeCell ref="B37:D37"/>
    <mergeCell ref="B38:D38"/>
    <mergeCell ref="B39:D39"/>
    <mergeCell ref="B10:B11"/>
    <mergeCell ref="C10:C11"/>
    <mergeCell ref="B18:B19"/>
    <mergeCell ref="AM2:AP2"/>
    <mergeCell ref="AR2:AT2"/>
    <mergeCell ref="AW2:AZ2"/>
    <mergeCell ref="E35:E36"/>
    <mergeCell ref="F35:F36"/>
    <mergeCell ref="G35:G36"/>
    <mergeCell ref="H35:H36"/>
    <mergeCell ref="I35:I36"/>
    <mergeCell ref="U35:U36"/>
    <mergeCell ref="J35:J36"/>
    <mergeCell ref="K35:K36"/>
    <mergeCell ref="L35:L36"/>
    <mergeCell ref="M35:M36"/>
    <mergeCell ref="N35:N36"/>
    <mergeCell ref="O35:O36"/>
    <mergeCell ref="P35:P36"/>
    <mergeCell ref="AG35:AG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S35:AS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BE35:BE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C18:C19"/>
    <mergeCell ref="B26:B27"/>
    <mergeCell ref="B35:D35"/>
    <mergeCell ref="B36:D36"/>
    <mergeCell ref="C16:C17"/>
    <mergeCell ref="B22:B23"/>
    <mergeCell ref="C22:C23"/>
  </mergeCells>
  <conditionalFormatting sqref="B12:B15 B10 B20:B21 B18 B28 B26">
    <cfRule type="expression" dxfId="112" priority="12" stopIfTrue="1">
      <formula>#REF!=1</formula>
    </cfRule>
  </conditionalFormatting>
  <conditionalFormatting sqref="C12:C15 C9:C10">
    <cfRule type="expression" dxfId="111" priority="13" stopIfTrue="1">
      <formula>#REF!&gt;0</formula>
    </cfRule>
    <cfRule type="expression" dxfId="110" priority="13" stopIfTrue="1">
      <formula>#REF!&gt;0</formula>
    </cfRule>
  </conditionalFormatting>
  <conditionalFormatting sqref="B9">
    <cfRule type="expression" dxfId="109" priority="14" stopIfTrue="1">
      <formula>#REF!=1</formula>
    </cfRule>
  </conditionalFormatting>
  <conditionalFormatting sqref="C20:C21 C18 C28 C26">
    <cfRule type="expression" dxfId="108" priority="9" stopIfTrue="1">
      <formula>#REF!&gt;0</formula>
    </cfRule>
    <cfRule type="expression" dxfId="107" priority="10" stopIfTrue="1">
      <formula>#REF!&gt;0</formula>
    </cfRule>
  </conditionalFormatting>
  <conditionalFormatting sqref="E18:T18 X18:AS18">
    <cfRule type="expression" dxfId="106" priority="8" stopIfTrue="1">
      <formula>#REF!=1</formula>
    </cfRule>
  </conditionalFormatting>
  <conditionalFormatting sqref="B24:B25">
    <cfRule type="expression" dxfId="105" priority="7" stopIfTrue="1">
      <formula>#REF!=1</formula>
    </cfRule>
  </conditionalFormatting>
  <conditionalFormatting sqref="C24:C25">
    <cfRule type="expression" dxfId="104" priority="5" stopIfTrue="1">
      <formula>#REF!&gt;0</formula>
    </cfRule>
    <cfRule type="expression" dxfId="103" priority="6" stopIfTrue="1">
      <formula>#REF!&gt;0</formula>
    </cfRule>
  </conditionalFormatting>
  <conditionalFormatting sqref="B29:B34">
    <cfRule type="expression" dxfId="102" priority="4" stopIfTrue="1">
      <formula>#REF!=1</formula>
    </cfRule>
  </conditionalFormatting>
  <conditionalFormatting sqref="C29:C34">
    <cfRule type="expression" dxfId="101" priority="2" stopIfTrue="1">
      <formula>#REF!&gt;0</formula>
    </cfRule>
    <cfRule type="expression" dxfId="100" priority="3" stopIfTrue="1">
      <formula>#REF!&gt;0</formula>
    </cfRule>
  </conditionalFormatting>
  <conditionalFormatting sqref="B34">
    <cfRule type="expression" dxfId="99" priority="1" stopIfTrue="1">
      <formula>#REF!=1</formula>
    </cfRule>
  </conditionalFormatting>
  <hyperlinks>
    <hyperlink ref="BE2" location="_ftn1" display="_ftn1" xr:uid="{00000000-0004-0000-0200-000000000000}"/>
  </hyperlinks>
  <pageMargins left="0" right="0" top="0" bottom="0" header="0" footer="0"/>
  <pageSetup paperSize="9" scale="4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F30"/>
  <sheetViews>
    <sheetView zoomScale="91" zoomScaleNormal="91" workbookViewId="0">
      <selection activeCell="A2" sqref="A2:A4"/>
    </sheetView>
  </sheetViews>
  <sheetFormatPr defaultRowHeight="15.75" x14ac:dyDescent="0.25"/>
  <cols>
    <col min="1" max="1" width="5.28515625" style="60" customWidth="1"/>
    <col min="2" max="2" width="13.85546875" style="60" customWidth="1"/>
    <col min="3" max="3" width="39.85546875" style="60" customWidth="1"/>
    <col min="4" max="4" width="9.5703125" style="60" customWidth="1"/>
    <col min="5" max="21" width="5.42578125" style="60" customWidth="1"/>
    <col min="22" max="23" width="4" style="60" customWidth="1"/>
    <col min="24" max="25" width="5.42578125" style="60" customWidth="1"/>
    <col min="26" max="42" width="5.42578125" style="89" customWidth="1"/>
    <col min="43" max="46" width="5.42578125" style="60" customWidth="1"/>
    <col min="47" max="47" width="7.28515625" style="60" customWidth="1"/>
    <col min="48" max="48" width="6.5703125" style="60" customWidth="1"/>
    <col min="49" max="56" width="3" style="60" customWidth="1"/>
    <col min="57" max="57" width="13.28515625" style="60" customWidth="1"/>
    <col min="58" max="58" width="12" style="59" customWidth="1"/>
    <col min="59" max="16384" width="9.140625" style="60"/>
  </cols>
  <sheetData>
    <row r="1" spans="1:57" ht="83.25" customHeight="1" thickBot="1" x14ac:dyDescent="0.3">
      <c r="A1" s="184" t="s">
        <v>199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6"/>
    </row>
    <row r="2" spans="1:57" ht="91.5" customHeight="1" thickBot="1" x14ac:dyDescent="0.3">
      <c r="A2" s="187" t="s">
        <v>59</v>
      </c>
      <c r="B2" s="187" t="s">
        <v>0</v>
      </c>
      <c r="C2" s="187" t="s">
        <v>60</v>
      </c>
      <c r="D2" s="187" t="s">
        <v>61</v>
      </c>
      <c r="E2" s="239" t="s">
        <v>8</v>
      </c>
      <c r="F2" s="240"/>
      <c r="G2" s="241"/>
      <c r="H2" s="61" t="s">
        <v>137</v>
      </c>
      <c r="I2" s="239" t="s">
        <v>9</v>
      </c>
      <c r="J2" s="240"/>
      <c r="K2" s="240"/>
      <c r="L2" s="241"/>
      <c r="M2" s="61" t="s">
        <v>138</v>
      </c>
      <c r="N2" s="239" t="s">
        <v>10</v>
      </c>
      <c r="O2" s="240"/>
      <c r="P2" s="241"/>
      <c r="Q2" s="61" t="s">
        <v>139</v>
      </c>
      <c r="R2" s="239" t="s">
        <v>11</v>
      </c>
      <c r="S2" s="240"/>
      <c r="T2" s="241"/>
      <c r="U2" s="61" t="s">
        <v>140</v>
      </c>
      <c r="V2" s="239" t="s">
        <v>12</v>
      </c>
      <c r="W2" s="240"/>
      <c r="X2" s="240"/>
      <c r="Y2" s="240"/>
      <c r="Z2" s="241"/>
      <c r="AA2" s="239" t="s">
        <v>13</v>
      </c>
      <c r="AB2" s="240"/>
      <c r="AC2" s="240"/>
      <c r="AD2" s="241"/>
      <c r="AE2" s="239" t="s">
        <v>14</v>
      </c>
      <c r="AF2" s="240"/>
      <c r="AG2" s="241"/>
      <c r="AH2" s="61" t="s">
        <v>141</v>
      </c>
      <c r="AI2" s="239" t="s">
        <v>15</v>
      </c>
      <c r="AJ2" s="240"/>
      <c r="AK2" s="240"/>
      <c r="AL2" s="241"/>
      <c r="AM2" s="61" t="s">
        <v>142</v>
      </c>
      <c r="AN2" s="239" t="s">
        <v>16</v>
      </c>
      <c r="AO2" s="240"/>
      <c r="AP2" s="241"/>
      <c r="AQ2" s="61" t="s">
        <v>143</v>
      </c>
      <c r="AR2" s="239" t="s">
        <v>17</v>
      </c>
      <c r="AS2" s="240"/>
      <c r="AT2" s="241"/>
      <c r="AU2" s="61" t="s">
        <v>144</v>
      </c>
      <c r="AV2" s="239" t="s">
        <v>18</v>
      </c>
      <c r="AW2" s="240"/>
      <c r="AX2" s="240"/>
      <c r="AY2" s="240"/>
      <c r="AZ2" s="241"/>
      <c r="BA2" s="239" t="s">
        <v>70</v>
      </c>
      <c r="BB2" s="240"/>
      <c r="BC2" s="240"/>
      <c r="BD2" s="241"/>
      <c r="BE2" s="272" t="s">
        <v>71</v>
      </c>
    </row>
    <row r="3" spans="1:57" ht="16.5" thickBot="1" x14ac:dyDescent="0.3">
      <c r="A3" s="188"/>
      <c r="B3" s="188"/>
      <c r="C3" s="188"/>
      <c r="D3" s="188"/>
      <c r="E3" s="196" t="s">
        <v>72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8"/>
      <c r="BE3" s="273"/>
    </row>
    <row r="4" spans="1:57" ht="27.75" customHeight="1" thickBot="1" x14ac:dyDescent="0.3">
      <c r="A4" s="189"/>
      <c r="B4" s="189"/>
      <c r="C4" s="189"/>
      <c r="D4" s="189"/>
      <c r="E4" s="16">
        <v>36</v>
      </c>
      <c r="F4" s="16">
        <v>37</v>
      </c>
      <c r="G4" s="16">
        <v>38</v>
      </c>
      <c r="H4" s="16">
        <v>39</v>
      </c>
      <c r="I4" s="16">
        <v>40</v>
      </c>
      <c r="J4" s="16">
        <v>41</v>
      </c>
      <c r="K4" s="16">
        <v>42</v>
      </c>
      <c r="L4" s="17">
        <v>43</v>
      </c>
      <c r="M4" s="17">
        <v>44</v>
      </c>
      <c r="N4" s="17">
        <v>45</v>
      </c>
      <c r="O4" s="17">
        <v>46</v>
      </c>
      <c r="P4" s="17">
        <v>47</v>
      </c>
      <c r="Q4" s="17">
        <v>48</v>
      </c>
      <c r="R4" s="17">
        <v>49</v>
      </c>
      <c r="S4" s="17">
        <v>50</v>
      </c>
      <c r="T4" s="17">
        <v>51</v>
      </c>
      <c r="U4" s="17">
        <v>52</v>
      </c>
      <c r="V4" s="18">
        <v>1</v>
      </c>
      <c r="W4" s="18">
        <v>2</v>
      </c>
      <c r="X4" s="18">
        <v>3</v>
      </c>
      <c r="Y4" s="18">
        <v>4</v>
      </c>
      <c r="Z4" s="18">
        <v>5</v>
      </c>
      <c r="AA4" s="18">
        <v>6</v>
      </c>
      <c r="AB4" s="18">
        <v>7</v>
      </c>
      <c r="AC4" s="18">
        <v>8</v>
      </c>
      <c r="AD4" s="18">
        <v>9</v>
      </c>
      <c r="AE4" s="17">
        <v>10</v>
      </c>
      <c r="AF4" s="17">
        <v>11</v>
      </c>
      <c r="AG4" s="17">
        <v>12</v>
      </c>
      <c r="AH4" s="17">
        <v>13</v>
      </c>
      <c r="AI4" s="17">
        <v>14</v>
      </c>
      <c r="AJ4" s="17">
        <v>15</v>
      </c>
      <c r="AK4" s="17">
        <v>16</v>
      </c>
      <c r="AL4" s="17">
        <v>17</v>
      </c>
      <c r="AM4" s="17">
        <v>18</v>
      </c>
      <c r="AN4" s="17">
        <v>19</v>
      </c>
      <c r="AO4" s="17">
        <v>20</v>
      </c>
      <c r="AP4" s="17">
        <v>21</v>
      </c>
      <c r="AQ4" s="17">
        <v>22</v>
      </c>
      <c r="AR4" s="17">
        <v>23</v>
      </c>
      <c r="AS4" s="17">
        <v>24</v>
      </c>
      <c r="AT4" s="19">
        <v>25</v>
      </c>
      <c r="AU4" s="19">
        <v>26</v>
      </c>
      <c r="AV4" s="17">
        <v>27</v>
      </c>
      <c r="AW4" s="17">
        <v>28</v>
      </c>
      <c r="AX4" s="17">
        <v>29</v>
      </c>
      <c r="AY4" s="17">
        <v>30</v>
      </c>
      <c r="AZ4" s="17">
        <v>31</v>
      </c>
      <c r="BA4" s="17">
        <v>32</v>
      </c>
      <c r="BB4" s="17">
        <v>33</v>
      </c>
      <c r="BC4" s="17">
        <v>34</v>
      </c>
      <c r="BD4" s="17">
        <v>35</v>
      </c>
      <c r="BE4" s="273"/>
    </row>
    <row r="5" spans="1:57" ht="16.5" thickBot="1" x14ac:dyDescent="0.3">
      <c r="A5" s="196" t="s">
        <v>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8"/>
      <c r="BE5" s="273"/>
    </row>
    <row r="6" spans="1:57" ht="25.5" customHeight="1" thickBot="1" x14ac:dyDescent="0.3">
      <c r="A6" s="136"/>
      <c r="B6" s="21"/>
      <c r="C6" s="21"/>
      <c r="D6" s="21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23">
        <v>42</v>
      </c>
      <c r="AU6" s="23">
        <v>43</v>
      </c>
      <c r="AV6" s="16">
        <v>44</v>
      </c>
      <c r="AW6" s="16">
        <v>45</v>
      </c>
      <c r="AX6" s="16">
        <v>46</v>
      </c>
      <c r="AY6" s="16">
        <v>47</v>
      </c>
      <c r="AZ6" s="16">
        <v>48</v>
      </c>
      <c r="BA6" s="16">
        <v>49</v>
      </c>
      <c r="BB6" s="16">
        <v>50</v>
      </c>
      <c r="BC6" s="16">
        <v>51</v>
      </c>
      <c r="BD6" s="16">
        <v>52</v>
      </c>
      <c r="BE6" s="274"/>
    </row>
    <row r="7" spans="1:57" ht="15" customHeight="1" thickBot="1" x14ac:dyDescent="0.3">
      <c r="A7" s="255"/>
      <c r="B7" s="254" t="s">
        <v>92</v>
      </c>
      <c r="C7" s="254" t="s">
        <v>93</v>
      </c>
      <c r="D7" s="138" t="s">
        <v>76</v>
      </c>
      <c r="E7" s="135">
        <f>E9+E10</f>
        <v>4</v>
      </c>
      <c r="F7" s="135">
        <f t="shared" ref="F7:P7" si="0">F9+F10</f>
        <v>4</v>
      </c>
      <c r="G7" s="135">
        <f t="shared" si="0"/>
        <v>4</v>
      </c>
      <c r="H7" s="135">
        <f t="shared" si="0"/>
        <v>4</v>
      </c>
      <c r="I7" s="135">
        <f t="shared" si="0"/>
        <v>4</v>
      </c>
      <c r="J7" s="135">
        <f t="shared" si="0"/>
        <v>4</v>
      </c>
      <c r="K7" s="135">
        <f t="shared" si="0"/>
        <v>4</v>
      </c>
      <c r="L7" s="135">
        <f t="shared" si="0"/>
        <v>4</v>
      </c>
      <c r="M7" s="135">
        <f t="shared" si="0"/>
        <v>4</v>
      </c>
      <c r="N7" s="135">
        <f t="shared" si="0"/>
        <v>4</v>
      </c>
      <c r="O7" s="135">
        <f t="shared" si="0"/>
        <v>4</v>
      </c>
      <c r="P7" s="135">
        <f t="shared" si="0"/>
        <v>4</v>
      </c>
      <c r="Q7" s="130"/>
      <c r="R7" s="130"/>
      <c r="S7" s="130"/>
      <c r="T7" s="130"/>
      <c r="U7" s="130"/>
      <c r="V7" s="130"/>
      <c r="W7" s="130"/>
      <c r="X7" s="135">
        <f>X9+X10</f>
        <v>0</v>
      </c>
      <c r="Y7" s="135">
        <f t="shared" ref="Y7:AM7" si="1">Y9+Y10</f>
        <v>0</v>
      </c>
      <c r="Z7" s="135">
        <f t="shared" si="1"/>
        <v>0</v>
      </c>
      <c r="AA7" s="135">
        <f t="shared" si="1"/>
        <v>4</v>
      </c>
      <c r="AB7" s="135">
        <f t="shared" si="1"/>
        <v>4</v>
      </c>
      <c r="AC7" s="135">
        <f t="shared" si="1"/>
        <v>4</v>
      </c>
      <c r="AD7" s="135">
        <f t="shared" si="1"/>
        <v>4</v>
      </c>
      <c r="AE7" s="135">
        <f t="shared" si="1"/>
        <v>4</v>
      </c>
      <c r="AF7" s="135">
        <f t="shared" si="1"/>
        <v>4</v>
      </c>
      <c r="AG7" s="135">
        <f t="shared" si="1"/>
        <v>4</v>
      </c>
      <c r="AH7" s="135">
        <f t="shared" si="1"/>
        <v>4</v>
      </c>
      <c r="AI7" s="135">
        <f t="shared" si="1"/>
        <v>4</v>
      </c>
      <c r="AJ7" s="135">
        <f t="shared" si="1"/>
        <v>4</v>
      </c>
      <c r="AK7" s="135">
        <f t="shared" si="1"/>
        <v>4</v>
      </c>
      <c r="AL7" s="135">
        <f t="shared" si="1"/>
        <v>4</v>
      </c>
      <c r="AM7" s="135">
        <f t="shared" si="1"/>
        <v>4</v>
      </c>
      <c r="AN7" s="130"/>
      <c r="AO7" s="130"/>
      <c r="AP7" s="130"/>
      <c r="AQ7" s="130"/>
      <c r="AR7" s="130"/>
      <c r="AS7" s="130"/>
      <c r="AT7" s="130"/>
      <c r="AU7" s="130"/>
      <c r="AV7" s="130"/>
      <c r="AW7" s="16"/>
      <c r="AX7" s="16"/>
      <c r="AY7" s="16"/>
      <c r="AZ7" s="16"/>
      <c r="BA7" s="16"/>
      <c r="BB7" s="16"/>
      <c r="BC7" s="16"/>
      <c r="BD7" s="16"/>
      <c r="BE7" s="69">
        <f t="shared" ref="BE7:BE10" si="2">E7+F7+G7+H7+I7+J7+K7+L7+M7+N7+O7+P7+Q7+R7+S7+T7+U7+X7+Y7+Z7+AA7+AB7+AC7+AD7+AE7+AF7+AG7+AH7+AI7+AJ7+AK7+AL7+AM7+AN7+AO7+AP7+AQ7+AR7+AS7+AT7+AU7</f>
        <v>100</v>
      </c>
    </row>
    <row r="8" spans="1:57" ht="12.75" customHeight="1" thickBot="1" x14ac:dyDescent="0.3">
      <c r="A8" s="255"/>
      <c r="B8" s="254"/>
      <c r="C8" s="254"/>
      <c r="D8" s="138" t="s">
        <v>145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0"/>
      <c r="R8" s="130"/>
      <c r="S8" s="130"/>
      <c r="T8" s="130"/>
      <c r="U8" s="130"/>
      <c r="V8" s="130"/>
      <c r="W8" s="130"/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0</v>
      </c>
      <c r="AG8" s="135">
        <v>0</v>
      </c>
      <c r="AH8" s="135">
        <v>0</v>
      </c>
      <c r="AI8" s="135">
        <v>0</v>
      </c>
      <c r="AJ8" s="135">
        <v>0</v>
      </c>
      <c r="AK8" s="135">
        <v>0</v>
      </c>
      <c r="AL8" s="135">
        <v>0</v>
      </c>
      <c r="AM8" s="135">
        <v>0</v>
      </c>
      <c r="AN8" s="130"/>
      <c r="AO8" s="130"/>
      <c r="AP8" s="130"/>
      <c r="AQ8" s="130"/>
      <c r="AR8" s="130"/>
      <c r="AS8" s="130"/>
      <c r="AT8" s="130"/>
      <c r="AU8" s="130"/>
      <c r="AV8" s="130"/>
      <c r="AW8" s="16"/>
      <c r="AX8" s="16"/>
      <c r="AY8" s="16"/>
      <c r="AZ8" s="16"/>
      <c r="BA8" s="16"/>
      <c r="BB8" s="16"/>
      <c r="BC8" s="16"/>
      <c r="BD8" s="16"/>
      <c r="BE8" s="69">
        <f t="shared" si="2"/>
        <v>0</v>
      </c>
    </row>
    <row r="9" spans="1:57" ht="23.25" customHeight="1" thickBot="1" x14ac:dyDescent="0.3">
      <c r="A9" s="131"/>
      <c r="B9" s="139" t="s">
        <v>97</v>
      </c>
      <c r="C9" s="140" t="s">
        <v>117</v>
      </c>
      <c r="D9" s="97" t="s">
        <v>76</v>
      </c>
      <c r="E9" s="75">
        <v>2</v>
      </c>
      <c r="F9" s="75">
        <v>2</v>
      </c>
      <c r="G9" s="75">
        <v>2</v>
      </c>
      <c r="H9" s="75">
        <v>2</v>
      </c>
      <c r="I9" s="75">
        <v>2</v>
      </c>
      <c r="J9" s="75">
        <v>2</v>
      </c>
      <c r="K9" s="75">
        <v>2</v>
      </c>
      <c r="L9" s="75">
        <v>2</v>
      </c>
      <c r="M9" s="75">
        <v>2</v>
      </c>
      <c r="N9" s="75">
        <v>2</v>
      </c>
      <c r="O9" s="75">
        <v>2</v>
      </c>
      <c r="P9" s="75">
        <v>2</v>
      </c>
      <c r="Q9" s="71"/>
      <c r="R9" s="71"/>
      <c r="S9" s="71"/>
      <c r="T9" s="71"/>
      <c r="U9" s="76"/>
      <c r="V9" s="65" t="s">
        <v>19</v>
      </c>
      <c r="W9" s="65" t="s">
        <v>19</v>
      </c>
      <c r="X9" s="16"/>
      <c r="Y9" s="16"/>
      <c r="Z9" s="16"/>
      <c r="AA9" s="75">
        <v>2</v>
      </c>
      <c r="AB9" s="75">
        <v>2</v>
      </c>
      <c r="AC9" s="75">
        <v>2</v>
      </c>
      <c r="AD9" s="75">
        <v>2</v>
      </c>
      <c r="AE9" s="75">
        <v>2</v>
      </c>
      <c r="AF9" s="75">
        <v>2</v>
      </c>
      <c r="AG9" s="75">
        <v>2</v>
      </c>
      <c r="AH9" s="75">
        <v>2</v>
      </c>
      <c r="AI9" s="75">
        <v>2</v>
      </c>
      <c r="AJ9" s="75">
        <v>2</v>
      </c>
      <c r="AK9" s="75">
        <v>2</v>
      </c>
      <c r="AL9" s="75">
        <v>2</v>
      </c>
      <c r="AM9" s="75">
        <v>2</v>
      </c>
      <c r="AN9" s="133"/>
      <c r="AO9" s="133"/>
      <c r="AP9" s="133"/>
      <c r="AQ9" s="16"/>
      <c r="AR9" s="16"/>
      <c r="AS9" s="16"/>
      <c r="AT9" s="23"/>
      <c r="AU9" s="23"/>
      <c r="AV9" s="16"/>
      <c r="AW9" s="16"/>
      <c r="AX9" s="16"/>
      <c r="AY9" s="16"/>
      <c r="AZ9" s="16"/>
      <c r="BA9" s="16"/>
      <c r="BB9" s="16"/>
      <c r="BC9" s="16"/>
      <c r="BD9" s="16"/>
      <c r="BE9" s="69">
        <f t="shared" si="2"/>
        <v>50</v>
      </c>
    </row>
    <row r="10" spans="1:57" ht="25.5" customHeight="1" thickBot="1" x14ac:dyDescent="0.3">
      <c r="A10" s="131"/>
      <c r="B10" s="139" t="s">
        <v>118</v>
      </c>
      <c r="C10" s="140" t="s">
        <v>119</v>
      </c>
      <c r="D10" s="97" t="s">
        <v>76</v>
      </c>
      <c r="E10" s="75">
        <v>2</v>
      </c>
      <c r="F10" s="75">
        <v>2</v>
      </c>
      <c r="G10" s="75">
        <v>2</v>
      </c>
      <c r="H10" s="75">
        <v>2</v>
      </c>
      <c r="I10" s="75">
        <v>2</v>
      </c>
      <c r="J10" s="75">
        <v>2</v>
      </c>
      <c r="K10" s="75">
        <v>2</v>
      </c>
      <c r="L10" s="75">
        <v>2</v>
      </c>
      <c r="M10" s="75">
        <v>2</v>
      </c>
      <c r="N10" s="75">
        <v>2</v>
      </c>
      <c r="O10" s="75">
        <v>2</v>
      </c>
      <c r="P10" s="75">
        <v>2</v>
      </c>
      <c r="Q10" s="71"/>
      <c r="R10" s="71"/>
      <c r="S10" s="71"/>
      <c r="T10" s="71"/>
      <c r="U10" s="76"/>
      <c r="V10" s="65" t="s">
        <v>19</v>
      </c>
      <c r="W10" s="65" t="s">
        <v>19</v>
      </c>
      <c r="X10" s="16"/>
      <c r="Y10" s="16"/>
      <c r="Z10" s="16"/>
      <c r="AA10" s="75">
        <v>2</v>
      </c>
      <c r="AB10" s="75">
        <v>2</v>
      </c>
      <c r="AC10" s="75">
        <v>2</v>
      </c>
      <c r="AD10" s="75">
        <v>2</v>
      </c>
      <c r="AE10" s="75">
        <v>2</v>
      </c>
      <c r="AF10" s="75">
        <v>2</v>
      </c>
      <c r="AG10" s="75">
        <v>2</v>
      </c>
      <c r="AH10" s="75">
        <v>2</v>
      </c>
      <c r="AI10" s="75">
        <v>2</v>
      </c>
      <c r="AJ10" s="75">
        <v>2</v>
      </c>
      <c r="AK10" s="75">
        <v>2</v>
      </c>
      <c r="AL10" s="75">
        <v>2</v>
      </c>
      <c r="AM10" s="75">
        <v>2</v>
      </c>
      <c r="AN10" s="133"/>
      <c r="AO10" s="133"/>
      <c r="AP10" s="133"/>
      <c r="AQ10" s="16"/>
      <c r="AR10" s="16"/>
      <c r="AS10" s="16"/>
      <c r="AT10" s="23"/>
      <c r="AU10" s="23"/>
      <c r="AV10" s="16"/>
      <c r="AW10" s="16"/>
      <c r="AX10" s="16"/>
      <c r="AY10" s="16"/>
      <c r="AZ10" s="16"/>
      <c r="BA10" s="16"/>
      <c r="BB10" s="16"/>
      <c r="BC10" s="16"/>
      <c r="BD10" s="16"/>
      <c r="BE10" s="69">
        <f t="shared" si="2"/>
        <v>50</v>
      </c>
    </row>
    <row r="11" spans="1:57" ht="24.75" customHeight="1" thickBot="1" x14ac:dyDescent="0.3">
      <c r="A11" s="244"/>
      <c r="B11" s="142" t="s">
        <v>103</v>
      </c>
      <c r="C11" s="129" t="s">
        <v>104</v>
      </c>
      <c r="D11" s="74" t="s">
        <v>76</v>
      </c>
      <c r="E11" s="64">
        <f>E12+E13</f>
        <v>10</v>
      </c>
      <c r="F11" s="64">
        <f t="shared" ref="F11:U11" si="3">F12+F13</f>
        <v>10</v>
      </c>
      <c r="G11" s="64">
        <f t="shared" si="3"/>
        <v>10</v>
      </c>
      <c r="H11" s="64">
        <f t="shared" si="3"/>
        <v>10</v>
      </c>
      <c r="I11" s="64">
        <f t="shared" si="3"/>
        <v>10</v>
      </c>
      <c r="J11" s="64">
        <f t="shared" si="3"/>
        <v>10</v>
      </c>
      <c r="K11" s="64">
        <f t="shared" si="3"/>
        <v>10</v>
      </c>
      <c r="L11" s="64">
        <f t="shared" si="3"/>
        <v>10</v>
      </c>
      <c r="M11" s="64">
        <f t="shared" si="3"/>
        <v>10</v>
      </c>
      <c r="N11" s="64">
        <f t="shared" si="3"/>
        <v>10</v>
      </c>
      <c r="O11" s="64">
        <f t="shared" si="3"/>
        <v>10</v>
      </c>
      <c r="P11" s="64">
        <f t="shared" si="3"/>
        <v>10</v>
      </c>
      <c r="Q11" s="64">
        <f t="shared" si="3"/>
        <v>0</v>
      </c>
      <c r="R11" s="64">
        <f t="shared" si="3"/>
        <v>0</v>
      </c>
      <c r="S11" s="64">
        <f t="shared" si="3"/>
        <v>0</v>
      </c>
      <c r="T11" s="64">
        <f t="shared" si="3"/>
        <v>0</v>
      </c>
      <c r="U11" s="64">
        <f t="shared" si="3"/>
        <v>0</v>
      </c>
      <c r="V11" s="65" t="s">
        <v>19</v>
      </c>
      <c r="W11" s="65" t="s">
        <v>19</v>
      </c>
      <c r="X11" s="64">
        <f>X12+X13</f>
        <v>0</v>
      </c>
      <c r="Y11" s="64">
        <f t="shared" ref="Y11:AU11" si="4">Y12+Y13</f>
        <v>0</v>
      </c>
      <c r="Z11" s="64">
        <f t="shared" si="4"/>
        <v>0</v>
      </c>
      <c r="AA11" s="64">
        <f t="shared" si="4"/>
        <v>0</v>
      </c>
      <c r="AB11" s="64">
        <f t="shared" si="4"/>
        <v>0</v>
      </c>
      <c r="AC11" s="64">
        <f t="shared" si="4"/>
        <v>0</v>
      </c>
      <c r="AD11" s="64">
        <f t="shared" si="4"/>
        <v>0</v>
      </c>
      <c r="AE11" s="64">
        <f t="shared" si="4"/>
        <v>0</v>
      </c>
      <c r="AF11" s="64">
        <f t="shared" si="4"/>
        <v>0</v>
      </c>
      <c r="AG11" s="64">
        <f t="shared" si="4"/>
        <v>0</v>
      </c>
      <c r="AH11" s="64">
        <f t="shared" si="4"/>
        <v>0</v>
      </c>
      <c r="AI11" s="64">
        <f t="shared" si="4"/>
        <v>0</v>
      </c>
      <c r="AJ11" s="64">
        <f t="shared" si="4"/>
        <v>0</v>
      </c>
      <c r="AK11" s="64">
        <f t="shared" si="4"/>
        <v>0</v>
      </c>
      <c r="AL11" s="64">
        <f t="shared" si="4"/>
        <v>0</v>
      </c>
      <c r="AM11" s="64">
        <f t="shared" si="4"/>
        <v>0</v>
      </c>
      <c r="AN11" s="64">
        <f t="shared" si="4"/>
        <v>0</v>
      </c>
      <c r="AO11" s="64">
        <f t="shared" si="4"/>
        <v>0</v>
      </c>
      <c r="AP11" s="64">
        <f t="shared" si="4"/>
        <v>0</v>
      </c>
      <c r="AQ11" s="64">
        <f t="shared" si="4"/>
        <v>0</v>
      </c>
      <c r="AR11" s="64">
        <f t="shared" si="4"/>
        <v>0</v>
      </c>
      <c r="AS11" s="64">
        <f t="shared" si="4"/>
        <v>0</v>
      </c>
      <c r="AT11" s="64">
        <f t="shared" si="4"/>
        <v>0</v>
      </c>
      <c r="AU11" s="64">
        <f t="shared" si="4"/>
        <v>0</v>
      </c>
      <c r="AV11" s="66">
        <v>0</v>
      </c>
      <c r="AW11" s="66" t="s">
        <v>19</v>
      </c>
      <c r="AX11" s="66" t="s">
        <v>19</v>
      </c>
      <c r="AY11" s="66" t="s">
        <v>19</v>
      </c>
      <c r="AZ11" s="66" t="s">
        <v>19</v>
      </c>
      <c r="BA11" s="66" t="s">
        <v>19</v>
      </c>
      <c r="BB11" s="66" t="s">
        <v>19</v>
      </c>
      <c r="BC11" s="66" t="s">
        <v>19</v>
      </c>
      <c r="BD11" s="66" t="s">
        <v>19</v>
      </c>
      <c r="BE11" s="69">
        <f t="shared" ref="BE11:BE25" si="5">E11+F11+G11+H11+I11+J11+K11+L11+M11+N11+O11+P11+Q11+R11+S11+T11+U11+X11+Y11+Z11+AA11+AB11+AC11+AD11+AE11+AF11+AG11+AH11+AI11+AJ11+AK11+AL11+AM11+AN11+AO11+AP11+AQ11+AR11+AS11+AT11+AU11</f>
        <v>120</v>
      </c>
    </row>
    <row r="12" spans="1:57" ht="38.25" customHeight="1" thickBot="1" x14ac:dyDescent="0.3">
      <c r="A12" s="244"/>
      <c r="B12" s="95" t="s">
        <v>105</v>
      </c>
      <c r="C12" s="96" t="s">
        <v>128</v>
      </c>
      <c r="D12" s="97" t="s">
        <v>76</v>
      </c>
      <c r="E12" s="75">
        <v>8</v>
      </c>
      <c r="F12" s="75">
        <v>8</v>
      </c>
      <c r="G12" s="75">
        <v>8</v>
      </c>
      <c r="H12" s="75">
        <v>8</v>
      </c>
      <c r="I12" s="75">
        <v>8</v>
      </c>
      <c r="J12" s="75">
        <v>8</v>
      </c>
      <c r="K12" s="75">
        <v>8</v>
      </c>
      <c r="L12" s="75">
        <v>8</v>
      </c>
      <c r="M12" s="75">
        <v>8</v>
      </c>
      <c r="N12" s="75">
        <v>8</v>
      </c>
      <c r="O12" s="75">
        <v>8</v>
      </c>
      <c r="P12" s="75">
        <v>8</v>
      </c>
      <c r="Q12" s="71"/>
      <c r="R12" s="71"/>
      <c r="S12" s="71"/>
      <c r="T12" s="71"/>
      <c r="U12" s="76"/>
      <c r="V12" s="65" t="s">
        <v>19</v>
      </c>
      <c r="W12" s="65" t="s">
        <v>19</v>
      </c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7"/>
      <c r="AN12" s="71"/>
      <c r="AO12" s="71"/>
      <c r="AP12" s="71"/>
      <c r="AQ12" s="70"/>
      <c r="AR12" s="117"/>
      <c r="AS12" s="117"/>
      <c r="AT12" s="117"/>
      <c r="AU12" s="119"/>
      <c r="AV12" s="119"/>
      <c r="AW12" s="66" t="s">
        <v>19</v>
      </c>
      <c r="AX12" s="66" t="s">
        <v>19</v>
      </c>
      <c r="AY12" s="66" t="s">
        <v>19</v>
      </c>
      <c r="AZ12" s="66" t="s">
        <v>19</v>
      </c>
      <c r="BA12" s="66" t="s">
        <v>19</v>
      </c>
      <c r="BB12" s="66" t="s">
        <v>19</v>
      </c>
      <c r="BC12" s="66" t="s">
        <v>19</v>
      </c>
      <c r="BD12" s="66" t="s">
        <v>19</v>
      </c>
      <c r="BE12" s="69">
        <f t="shared" si="5"/>
        <v>96</v>
      </c>
    </row>
    <row r="13" spans="1:57" ht="38.25" customHeight="1" thickBot="1" x14ac:dyDescent="0.3">
      <c r="A13" s="243"/>
      <c r="B13" s="108" t="s">
        <v>133</v>
      </c>
      <c r="C13" s="109" t="s">
        <v>135</v>
      </c>
      <c r="D13" s="68" t="s">
        <v>76</v>
      </c>
      <c r="E13" s="67">
        <v>2</v>
      </c>
      <c r="F13" s="67">
        <v>2</v>
      </c>
      <c r="G13" s="67">
        <v>2</v>
      </c>
      <c r="H13" s="67">
        <v>2</v>
      </c>
      <c r="I13" s="67">
        <v>2</v>
      </c>
      <c r="J13" s="67">
        <v>2</v>
      </c>
      <c r="K13" s="67">
        <v>2</v>
      </c>
      <c r="L13" s="67">
        <v>2</v>
      </c>
      <c r="M13" s="67">
        <v>2</v>
      </c>
      <c r="N13" s="67">
        <v>2</v>
      </c>
      <c r="O13" s="67">
        <v>2</v>
      </c>
      <c r="P13" s="67">
        <v>2</v>
      </c>
      <c r="Q13" s="71"/>
      <c r="R13" s="71"/>
      <c r="S13" s="71"/>
      <c r="T13" s="71"/>
      <c r="U13" s="70"/>
      <c r="V13" s="65" t="s">
        <v>19</v>
      </c>
      <c r="W13" s="65" t="s">
        <v>19</v>
      </c>
      <c r="X13" s="69"/>
      <c r="Y13" s="69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120"/>
      <c r="AN13" s="71"/>
      <c r="AO13" s="71"/>
      <c r="AP13" s="71"/>
      <c r="AQ13" s="70"/>
      <c r="AR13" s="117"/>
      <c r="AS13" s="117"/>
      <c r="AT13" s="117"/>
      <c r="AU13" s="119"/>
      <c r="AV13" s="119"/>
      <c r="AW13" s="66" t="s">
        <v>19</v>
      </c>
      <c r="AX13" s="66" t="s">
        <v>19</v>
      </c>
      <c r="AY13" s="66" t="s">
        <v>19</v>
      </c>
      <c r="AZ13" s="66" t="s">
        <v>19</v>
      </c>
      <c r="BA13" s="66" t="s">
        <v>19</v>
      </c>
      <c r="BB13" s="66" t="s">
        <v>19</v>
      </c>
      <c r="BC13" s="66" t="s">
        <v>19</v>
      </c>
      <c r="BD13" s="66" t="s">
        <v>19</v>
      </c>
      <c r="BE13" s="69">
        <f t="shared" si="5"/>
        <v>24</v>
      </c>
    </row>
    <row r="14" spans="1:57" ht="18.75" customHeight="1" thickBot="1" x14ac:dyDescent="0.3">
      <c r="A14" s="243"/>
      <c r="B14" s="246" t="s">
        <v>106</v>
      </c>
      <c r="C14" s="246" t="s">
        <v>107</v>
      </c>
      <c r="D14" s="63" t="s">
        <v>76</v>
      </c>
      <c r="E14" s="64">
        <f t="shared" ref="E14:T14" si="6">E16+E21</f>
        <v>22</v>
      </c>
      <c r="F14" s="64">
        <f t="shared" si="6"/>
        <v>22</v>
      </c>
      <c r="G14" s="64">
        <f t="shared" si="6"/>
        <v>22</v>
      </c>
      <c r="H14" s="64">
        <f t="shared" si="6"/>
        <v>22</v>
      </c>
      <c r="I14" s="64">
        <f t="shared" si="6"/>
        <v>22</v>
      </c>
      <c r="J14" s="64">
        <f t="shared" si="6"/>
        <v>22</v>
      </c>
      <c r="K14" s="64">
        <f t="shared" si="6"/>
        <v>22</v>
      </c>
      <c r="L14" s="64">
        <f t="shared" si="6"/>
        <v>22</v>
      </c>
      <c r="M14" s="64">
        <f t="shared" si="6"/>
        <v>22</v>
      </c>
      <c r="N14" s="64">
        <f t="shared" si="6"/>
        <v>22</v>
      </c>
      <c r="O14" s="64">
        <f t="shared" si="6"/>
        <v>22</v>
      </c>
      <c r="P14" s="64">
        <f t="shared" si="6"/>
        <v>22</v>
      </c>
      <c r="Q14" s="64">
        <f t="shared" si="6"/>
        <v>36</v>
      </c>
      <c r="R14" s="64">
        <f t="shared" si="6"/>
        <v>36</v>
      </c>
      <c r="S14" s="64">
        <f t="shared" si="6"/>
        <v>0</v>
      </c>
      <c r="T14" s="64">
        <f t="shared" si="6"/>
        <v>0</v>
      </c>
      <c r="U14" s="64"/>
      <c r="V14" s="65" t="s">
        <v>19</v>
      </c>
      <c r="W14" s="65" t="s">
        <v>19</v>
      </c>
      <c r="X14" s="64">
        <f t="shared" ref="X14:AV14" si="7">X16+X21</f>
        <v>36</v>
      </c>
      <c r="Y14" s="64">
        <f t="shared" si="7"/>
        <v>36</v>
      </c>
      <c r="Z14" s="64">
        <f t="shared" si="7"/>
        <v>36</v>
      </c>
      <c r="AA14" s="64">
        <f t="shared" si="7"/>
        <v>28</v>
      </c>
      <c r="AB14" s="64">
        <f t="shared" si="7"/>
        <v>28</v>
      </c>
      <c r="AC14" s="64">
        <f t="shared" si="7"/>
        <v>28</v>
      </c>
      <c r="AD14" s="64">
        <f t="shared" si="7"/>
        <v>28</v>
      </c>
      <c r="AE14" s="64">
        <f t="shared" si="7"/>
        <v>28</v>
      </c>
      <c r="AF14" s="64">
        <f t="shared" si="7"/>
        <v>28</v>
      </c>
      <c r="AG14" s="64">
        <f t="shared" si="7"/>
        <v>28</v>
      </c>
      <c r="AH14" s="64">
        <f t="shared" si="7"/>
        <v>28</v>
      </c>
      <c r="AI14" s="64">
        <f t="shared" si="7"/>
        <v>28</v>
      </c>
      <c r="AJ14" s="64">
        <f t="shared" si="7"/>
        <v>28</v>
      </c>
      <c r="AK14" s="64">
        <f t="shared" si="7"/>
        <v>28</v>
      </c>
      <c r="AL14" s="64">
        <f t="shared" si="7"/>
        <v>28</v>
      </c>
      <c r="AM14" s="64">
        <f t="shared" si="7"/>
        <v>26</v>
      </c>
      <c r="AN14" s="64">
        <f t="shared" si="7"/>
        <v>36</v>
      </c>
      <c r="AO14" s="64">
        <f t="shared" si="7"/>
        <v>36</v>
      </c>
      <c r="AP14" s="64">
        <f t="shared" si="7"/>
        <v>36</v>
      </c>
      <c r="AQ14" s="64">
        <f>AQ16+AQ21</f>
        <v>0</v>
      </c>
      <c r="AR14" s="64">
        <f t="shared" si="7"/>
        <v>36</v>
      </c>
      <c r="AS14" s="64">
        <f t="shared" si="7"/>
        <v>36</v>
      </c>
      <c r="AT14" s="64">
        <f t="shared" si="7"/>
        <v>36</v>
      </c>
      <c r="AU14" s="64">
        <f t="shared" si="7"/>
        <v>36</v>
      </c>
      <c r="AV14" s="64">
        <f t="shared" si="7"/>
        <v>36</v>
      </c>
      <c r="AW14" s="66" t="s">
        <v>19</v>
      </c>
      <c r="AX14" s="66" t="s">
        <v>19</v>
      </c>
      <c r="AY14" s="66" t="s">
        <v>19</v>
      </c>
      <c r="AZ14" s="66" t="s">
        <v>19</v>
      </c>
      <c r="BA14" s="66" t="s">
        <v>19</v>
      </c>
      <c r="BB14" s="66" t="s">
        <v>19</v>
      </c>
      <c r="BC14" s="66" t="s">
        <v>19</v>
      </c>
      <c r="BD14" s="66" t="s">
        <v>19</v>
      </c>
      <c r="BE14" s="69">
        <f t="shared" si="5"/>
        <v>1058</v>
      </c>
    </row>
    <row r="15" spans="1:57" ht="18.75" customHeight="1" thickBot="1" x14ac:dyDescent="0.3">
      <c r="A15" s="243"/>
      <c r="B15" s="256"/>
      <c r="C15" s="256"/>
      <c r="D15" s="63" t="s">
        <v>145</v>
      </c>
      <c r="E15" s="64">
        <f>E19</f>
        <v>0</v>
      </c>
      <c r="F15" s="64">
        <f t="shared" ref="F15:T15" si="8">F19</f>
        <v>0</v>
      </c>
      <c r="G15" s="64">
        <f t="shared" si="8"/>
        <v>0</v>
      </c>
      <c r="H15" s="64">
        <f t="shared" si="8"/>
        <v>0</v>
      </c>
      <c r="I15" s="64">
        <f t="shared" si="8"/>
        <v>0</v>
      </c>
      <c r="J15" s="64">
        <f t="shared" si="8"/>
        <v>0</v>
      </c>
      <c r="K15" s="64">
        <f t="shared" si="8"/>
        <v>0</v>
      </c>
      <c r="L15" s="64">
        <f t="shared" si="8"/>
        <v>0</v>
      </c>
      <c r="M15" s="64">
        <f t="shared" si="8"/>
        <v>0</v>
      </c>
      <c r="N15" s="64">
        <f t="shared" si="8"/>
        <v>0</v>
      </c>
      <c r="O15" s="64">
        <f t="shared" si="8"/>
        <v>0</v>
      </c>
      <c r="P15" s="64">
        <f t="shared" si="8"/>
        <v>0</v>
      </c>
      <c r="Q15" s="64">
        <f t="shared" si="8"/>
        <v>0</v>
      </c>
      <c r="R15" s="64">
        <f t="shared" si="8"/>
        <v>0</v>
      </c>
      <c r="S15" s="64">
        <f t="shared" si="8"/>
        <v>0</v>
      </c>
      <c r="T15" s="64">
        <f t="shared" si="8"/>
        <v>0</v>
      </c>
      <c r="U15" s="64"/>
      <c r="V15" s="65" t="s">
        <v>19</v>
      </c>
      <c r="W15" s="65" t="s">
        <v>19</v>
      </c>
      <c r="X15" s="64">
        <f>X19</f>
        <v>0</v>
      </c>
      <c r="Y15" s="64">
        <f t="shared" ref="Y15:AP15" si="9">Y19</f>
        <v>0</v>
      </c>
      <c r="Z15" s="64">
        <f t="shared" si="9"/>
        <v>0</v>
      </c>
      <c r="AA15" s="64">
        <f t="shared" si="9"/>
        <v>2</v>
      </c>
      <c r="AB15" s="64">
        <f t="shared" si="9"/>
        <v>0</v>
      </c>
      <c r="AC15" s="64">
        <f t="shared" si="9"/>
        <v>2</v>
      </c>
      <c r="AD15" s="64">
        <f t="shared" si="9"/>
        <v>0</v>
      </c>
      <c r="AE15" s="64">
        <f t="shared" si="9"/>
        <v>2</v>
      </c>
      <c r="AF15" s="64">
        <f t="shared" si="9"/>
        <v>0</v>
      </c>
      <c r="AG15" s="64">
        <f t="shared" si="9"/>
        <v>2</v>
      </c>
      <c r="AH15" s="64">
        <f t="shared" si="9"/>
        <v>0</v>
      </c>
      <c r="AI15" s="64">
        <f t="shared" si="9"/>
        <v>2</v>
      </c>
      <c r="AJ15" s="64">
        <f t="shared" si="9"/>
        <v>0</v>
      </c>
      <c r="AK15" s="64">
        <f t="shared" si="9"/>
        <v>2</v>
      </c>
      <c r="AL15" s="64">
        <f t="shared" si="9"/>
        <v>0</v>
      </c>
      <c r="AM15" s="64">
        <f t="shared" si="9"/>
        <v>1</v>
      </c>
      <c r="AN15" s="64">
        <f t="shared" si="9"/>
        <v>0</v>
      </c>
      <c r="AO15" s="64">
        <f t="shared" si="9"/>
        <v>0</v>
      </c>
      <c r="AP15" s="64">
        <f t="shared" si="9"/>
        <v>0</v>
      </c>
      <c r="AQ15" s="64">
        <f>AQ19</f>
        <v>0</v>
      </c>
      <c r="AR15" s="64">
        <f t="shared" ref="AR15:AU15" si="10">AR19</f>
        <v>0</v>
      </c>
      <c r="AS15" s="64">
        <f t="shared" si="10"/>
        <v>0</v>
      </c>
      <c r="AT15" s="64">
        <f t="shared" si="10"/>
        <v>0</v>
      </c>
      <c r="AU15" s="64">
        <f t="shared" si="10"/>
        <v>0</v>
      </c>
      <c r="AV15" s="66"/>
      <c r="AW15" s="66"/>
      <c r="AX15" s="66"/>
      <c r="AY15" s="66"/>
      <c r="AZ15" s="66"/>
      <c r="BA15" s="66"/>
      <c r="BB15" s="66"/>
      <c r="BC15" s="66"/>
      <c r="BD15" s="66"/>
      <c r="BE15" s="69"/>
    </row>
    <row r="16" spans="1:57" ht="58.5" customHeight="1" thickBot="1" x14ac:dyDescent="0.3">
      <c r="A16" s="243"/>
      <c r="B16" s="125" t="s">
        <v>108</v>
      </c>
      <c r="C16" s="126" t="s">
        <v>182</v>
      </c>
      <c r="D16" s="77" t="s">
        <v>76</v>
      </c>
      <c r="E16" s="78">
        <f>E17</f>
        <v>10</v>
      </c>
      <c r="F16" s="78">
        <f t="shared" ref="F16:P16" si="11">F17</f>
        <v>10</v>
      </c>
      <c r="G16" s="78">
        <f t="shared" si="11"/>
        <v>10</v>
      </c>
      <c r="H16" s="78">
        <f t="shared" si="11"/>
        <v>10</v>
      </c>
      <c r="I16" s="78">
        <f t="shared" si="11"/>
        <v>10</v>
      </c>
      <c r="J16" s="78">
        <f t="shared" si="11"/>
        <v>10</v>
      </c>
      <c r="K16" s="78">
        <f t="shared" si="11"/>
        <v>10</v>
      </c>
      <c r="L16" s="78">
        <f t="shared" si="11"/>
        <v>10</v>
      </c>
      <c r="M16" s="78">
        <f t="shared" si="11"/>
        <v>10</v>
      </c>
      <c r="N16" s="78">
        <f t="shared" si="11"/>
        <v>10</v>
      </c>
      <c r="O16" s="78">
        <f t="shared" si="11"/>
        <v>10</v>
      </c>
      <c r="P16" s="78">
        <f t="shared" si="11"/>
        <v>10</v>
      </c>
      <c r="Q16" s="71"/>
      <c r="R16" s="71"/>
      <c r="S16" s="71"/>
      <c r="T16" s="71"/>
      <c r="U16" s="70"/>
      <c r="V16" s="65" t="s">
        <v>19</v>
      </c>
      <c r="W16" s="65" t="s">
        <v>19</v>
      </c>
      <c r="X16" s="78">
        <f>SUM(X17:X20)</f>
        <v>0</v>
      </c>
      <c r="Y16" s="78">
        <f t="shared" ref="Y16:Z16" si="12">SUM(Y17:Y20)</f>
        <v>0</v>
      </c>
      <c r="Z16" s="78">
        <f t="shared" si="12"/>
        <v>0</v>
      </c>
      <c r="AA16" s="78">
        <f>SUM(AA17:AA20)-AA19</f>
        <v>20</v>
      </c>
      <c r="AB16" s="78">
        <f t="shared" ref="AB16:AP16" si="13">SUM(AB17:AB20)-AB19</f>
        <v>20</v>
      </c>
      <c r="AC16" s="78">
        <f t="shared" si="13"/>
        <v>20</v>
      </c>
      <c r="AD16" s="78">
        <f t="shared" si="13"/>
        <v>20</v>
      </c>
      <c r="AE16" s="78">
        <f t="shared" si="13"/>
        <v>20</v>
      </c>
      <c r="AF16" s="78">
        <f t="shared" si="13"/>
        <v>20</v>
      </c>
      <c r="AG16" s="78">
        <f t="shared" si="13"/>
        <v>20</v>
      </c>
      <c r="AH16" s="78">
        <f t="shared" si="13"/>
        <v>20</v>
      </c>
      <c r="AI16" s="78">
        <f t="shared" si="13"/>
        <v>20</v>
      </c>
      <c r="AJ16" s="78">
        <f t="shared" si="13"/>
        <v>20</v>
      </c>
      <c r="AK16" s="78">
        <f t="shared" si="13"/>
        <v>20</v>
      </c>
      <c r="AL16" s="78">
        <f t="shared" si="13"/>
        <v>20</v>
      </c>
      <c r="AM16" s="78">
        <f t="shared" si="13"/>
        <v>20</v>
      </c>
      <c r="AN16" s="78">
        <f t="shared" si="13"/>
        <v>36</v>
      </c>
      <c r="AO16" s="78">
        <f t="shared" si="13"/>
        <v>36</v>
      </c>
      <c r="AP16" s="78">
        <f t="shared" si="13"/>
        <v>36</v>
      </c>
      <c r="AQ16" s="78">
        <f>AQ17+AQ18+AQ19+AQ20</f>
        <v>0</v>
      </c>
      <c r="AR16" s="78">
        <f t="shared" ref="AR16:AV16" si="14">AR17+AR18+AR19+AR20</f>
        <v>0</v>
      </c>
      <c r="AS16" s="78">
        <f t="shared" si="14"/>
        <v>0</v>
      </c>
      <c r="AT16" s="78">
        <f t="shared" si="14"/>
        <v>0</v>
      </c>
      <c r="AU16" s="78">
        <f t="shared" si="14"/>
        <v>0</v>
      </c>
      <c r="AV16" s="78">
        <f t="shared" si="14"/>
        <v>0</v>
      </c>
      <c r="AW16" s="66" t="s">
        <v>19</v>
      </c>
      <c r="AX16" s="66" t="s">
        <v>19</v>
      </c>
      <c r="AY16" s="66" t="s">
        <v>19</v>
      </c>
      <c r="AZ16" s="66" t="s">
        <v>19</v>
      </c>
      <c r="BA16" s="66" t="s">
        <v>19</v>
      </c>
      <c r="BB16" s="66" t="s">
        <v>19</v>
      </c>
      <c r="BC16" s="66" t="s">
        <v>19</v>
      </c>
      <c r="BD16" s="66" t="s">
        <v>19</v>
      </c>
      <c r="BE16" s="69">
        <f t="shared" si="5"/>
        <v>488</v>
      </c>
    </row>
    <row r="17" spans="1:58" ht="33.75" customHeight="1" thickBot="1" x14ac:dyDescent="0.3">
      <c r="A17" s="243"/>
      <c r="B17" s="95" t="s">
        <v>149</v>
      </c>
      <c r="C17" s="127" t="s">
        <v>183</v>
      </c>
      <c r="D17" s="68" t="s">
        <v>76</v>
      </c>
      <c r="E17" s="69">
        <v>10</v>
      </c>
      <c r="F17" s="69">
        <v>10</v>
      </c>
      <c r="G17" s="69">
        <v>10</v>
      </c>
      <c r="H17" s="69">
        <v>10</v>
      </c>
      <c r="I17" s="69">
        <v>10</v>
      </c>
      <c r="J17" s="69">
        <v>10</v>
      </c>
      <c r="K17" s="69">
        <v>10</v>
      </c>
      <c r="L17" s="69">
        <v>10</v>
      </c>
      <c r="M17" s="69">
        <v>10</v>
      </c>
      <c r="N17" s="69">
        <v>10</v>
      </c>
      <c r="O17" s="69">
        <v>10</v>
      </c>
      <c r="P17" s="69">
        <v>10</v>
      </c>
      <c r="Q17" s="71"/>
      <c r="R17" s="71"/>
      <c r="S17" s="71"/>
      <c r="T17" s="71"/>
      <c r="U17" s="70"/>
      <c r="V17" s="65" t="s">
        <v>19</v>
      </c>
      <c r="W17" s="65" t="s">
        <v>19</v>
      </c>
      <c r="X17" s="69"/>
      <c r="Y17" s="69"/>
      <c r="Z17" s="69"/>
      <c r="AA17" s="69">
        <v>3</v>
      </c>
      <c r="AB17" s="69">
        <v>3</v>
      </c>
      <c r="AC17" s="69">
        <v>3</v>
      </c>
      <c r="AD17" s="69">
        <v>3</v>
      </c>
      <c r="AE17" s="69">
        <v>3</v>
      </c>
      <c r="AF17" s="69">
        <v>3</v>
      </c>
      <c r="AG17" s="69">
        <v>3</v>
      </c>
      <c r="AH17" s="69">
        <v>3</v>
      </c>
      <c r="AI17" s="69">
        <v>3</v>
      </c>
      <c r="AJ17" s="69">
        <v>3</v>
      </c>
      <c r="AK17" s="69">
        <v>3</v>
      </c>
      <c r="AL17" s="69">
        <v>3</v>
      </c>
      <c r="AM17" s="69">
        <v>3</v>
      </c>
      <c r="AN17" s="134"/>
      <c r="AO17" s="134"/>
      <c r="AP17" s="134"/>
      <c r="AQ17" s="118"/>
      <c r="AR17" s="117"/>
      <c r="AS17" s="117"/>
      <c r="AT17" s="117"/>
      <c r="AU17" s="117"/>
      <c r="AV17" s="119"/>
      <c r="AW17" s="66" t="s">
        <v>19</v>
      </c>
      <c r="AX17" s="66" t="s">
        <v>19</v>
      </c>
      <c r="AY17" s="66" t="s">
        <v>19</v>
      </c>
      <c r="AZ17" s="66" t="s">
        <v>19</v>
      </c>
      <c r="BA17" s="66" t="s">
        <v>19</v>
      </c>
      <c r="BB17" s="66" t="s">
        <v>19</v>
      </c>
      <c r="BC17" s="66" t="s">
        <v>19</v>
      </c>
      <c r="BD17" s="66" t="s">
        <v>19</v>
      </c>
      <c r="BE17" s="69">
        <f t="shared" si="5"/>
        <v>159</v>
      </c>
    </row>
    <row r="18" spans="1:58" ht="33.75" customHeight="1" thickBot="1" x14ac:dyDescent="0.3">
      <c r="A18" s="243"/>
      <c r="B18" s="227" t="s">
        <v>151</v>
      </c>
      <c r="C18" s="258" t="s">
        <v>184</v>
      </c>
      <c r="D18" s="68" t="s">
        <v>76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1"/>
      <c r="R18" s="71"/>
      <c r="S18" s="71"/>
      <c r="T18" s="71"/>
      <c r="U18" s="70"/>
      <c r="V18" s="65"/>
      <c r="W18" s="65"/>
      <c r="X18" s="69"/>
      <c r="Y18" s="69"/>
      <c r="Z18" s="69"/>
      <c r="AA18" s="69">
        <v>17</v>
      </c>
      <c r="AB18" s="69">
        <v>17</v>
      </c>
      <c r="AC18" s="69">
        <v>17</v>
      </c>
      <c r="AD18" s="69">
        <v>17</v>
      </c>
      <c r="AE18" s="69">
        <v>17</v>
      </c>
      <c r="AF18" s="69">
        <v>17</v>
      </c>
      <c r="AG18" s="69">
        <v>17</v>
      </c>
      <c r="AH18" s="69">
        <v>17</v>
      </c>
      <c r="AI18" s="69">
        <v>17</v>
      </c>
      <c r="AJ18" s="69">
        <v>17</v>
      </c>
      <c r="AK18" s="69">
        <v>17</v>
      </c>
      <c r="AL18" s="69">
        <v>17</v>
      </c>
      <c r="AM18" s="69">
        <v>17</v>
      </c>
      <c r="AN18" s="134"/>
      <c r="AO18" s="134"/>
      <c r="AP18" s="134"/>
      <c r="AQ18" s="118"/>
      <c r="AR18" s="117"/>
      <c r="AS18" s="117"/>
      <c r="AT18" s="117"/>
      <c r="AU18" s="117"/>
      <c r="AV18" s="119"/>
      <c r="AW18" s="66"/>
      <c r="AX18" s="66"/>
      <c r="AY18" s="66"/>
      <c r="AZ18" s="66"/>
      <c r="BA18" s="66"/>
      <c r="BB18" s="66"/>
      <c r="BC18" s="66"/>
      <c r="BD18" s="66"/>
      <c r="BE18" s="69">
        <f t="shared" si="5"/>
        <v>221</v>
      </c>
    </row>
    <row r="19" spans="1:58" ht="32.25" customHeight="1" thickBot="1" x14ac:dyDescent="0.3">
      <c r="A19" s="243"/>
      <c r="B19" s="227"/>
      <c r="C19" s="258"/>
      <c r="D19" s="68" t="s">
        <v>145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1"/>
      <c r="R19" s="71"/>
      <c r="S19" s="71"/>
      <c r="T19" s="71"/>
      <c r="U19" s="70"/>
      <c r="V19" s="65" t="s">
        <v>19</v>
      </c>
      <c r="W19" s="65" t="s">
        <v>19</v>
      </c>
      <c r="X19" s="69"/>
      <c r="Y19" s="69"/>
      <c r="Z19" s="72"/>
      <c r="AA19" s="72">
        <v>2</v>
      </c>
      <c r="AB19" s="72"/>
      <c r="AC19" s="72">
        <v>2</v>
      </c>
      <c r="AD19" s="72"/>
      <c r="AE19" s="72">
        <v>2</v>
      </c>
      <c r="AF19" s="72"/>
      <c r="AG19" s="72">
        <v>2</v>
      </c>
      <c r="AH19" s="72"/>
      <c r="AI19" s="72">
        <v>2</v>
      </c>
      <c r="AJ19" s="72"/>
      <c r="AK19" s="72">
        <v>2</v>
      </c>
      <c r="AL19" s="72"/>
      <c r="AM19" s="72">
        <v>1</v>
      </c>
      <c r="AN19" s="134"/>
      <c r="AO19" s="134"/>
      <c r="AP19" s="134"/>
      <c r="AQ19" s="118"/>
      <c r="AR19" s="117"/>
      <c r="AS19" s="117"/>
      <c r="AT19" s="117"/>
      <c r="AU19" s="117"/>
      <c r="AV19" s="119"/>
      <c r="AW19" s="66" t="s">
        <v>19</v>
      </c>
      <c r="AX19" s="66" t="s">
        <v>19</v>
      </c>
      <c r="AY19" s="66" t="s">
        <v>19</v>
      </c>
      <c r="AZ19" s="66" t="s">
        <v>19</v>
      </c>
      <c r="BA19" s="66" t="s">
        <v>19</v>
      </c>
      <c r="BB19" s="66" t="s">
        <v>19</v>
      </c>
      <c r="BC19" s="66" t="s">
        <v>19</v>
      </c>
      <c r="BD19" s="66" t="s">
        <v>19</v>
      </c>
      <c r="BE19" s="69">
        <f t="shared" si="5"/>
        <v>13</v>
      </c>
    </row>
    <row r="20" spans="1:58" ht="32.25" customHeight="1" thickBot="1" x14ac:dyDescent="0.3">
      <c r="A20" s="243"/>
      <c r="B20" s="81" t="s">
        <v>109</v>
      </c>
      <c r="C20" s="82" t="s">
        <v>110</v>
      </c>
      <c r="D20" s="79" t="s">
        <v>76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1"/>
      <c r="R20" s="71"/>
      <c r="S20" s="71">
        <v>36</v>
      </c>
      <c r="T20" s="71">
        <v>36</v>
      </c>
      <c r="U20" s="70"/>
      <c r="V20" s="65" t="s">
        <v>19</v>
      </c>
      <c r="W20" s="65" t="s">
        <v>19</v>
      </c>
      <c r="X20" s="69"/>
      <c r="Y20" s="69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1">
        <v>36</v>
      </c>
      <c r="AO20" s="71">
        <v>36</v>
      </c>
      <c r="AP20" s="71">
        <v>36</v>
      </c>
      <c r="AQ20" s="118"/>
      <c r="AR20" s="117"/>
      <c r="AS20" s="117"/>
      <c r="AT20" s="117"/>
      <c r="AU20" s="117"/>
      <c r="AV20" s="119"/>
      <c r="AW20" s="66"/>
      <c r="AX20" s="66"/>
      <c r="AY20" s="66"/>
      <c r="AZ20" s="66"/>
      <c r="BA20" s="66"/>
      <c r="BB20" s="66"/>
      <c r="BC20" s="66"/>
      <c r="BD20" s="66"/>
      <c r="BE20" s="69">
        <f t="shared" si="5"/>
        <v>180</v>
      </c>
    </row>
    <row r="21" spans="1:58" ht="43.5" customHeight="1" thickBot="1" x14ac:dyDescent="0.3">
      <c r="A21" s="243"/>
      <c r="B21" s="122" t="s">
        <v>147</v>
      </c>
      <c r="C21" s="128" t="s">
        <v>185</v>
      </c>
      <c r="D21" s="77" t="s">
        <v>76</v>
      </c>
      <c r="E21" s="78">
        <f>E22+E23+E25+E24</f>
        <v>12</v>
      </c>
      <c r="F21" s="78">
        <f t="shared" ref="F21:R21" si="15">F22+F23+F25+F24</f>
        <v>12</v>
      </c>
      <c r="G21" s="78">
        <f t="shared" si="15"/>
        <v>12</v>
      </c>
      <c r="H21" s="78">
        <f t="shared" si="15"/>
        <v>12</v>
      </c>
      <c r="I21" s="78">
        <f t="shared" si="15"/>
        <v>12</v>
      </c>
      <c r="J21" s="78">
        <f t="shared" si="15"/>
        <v>12</v>
      </c>
      <c r="K21" s="78">
        <f t="shared" si="15"/>
        <v>12</v>
      </c>
      <c r="L21" s="78">
        <f t="shared" si="15"/>
        <v>12</v>
      </c>
      <c r="M21" s="78">
        <f t="shared" si="15"/>
        <v>12</v>
      </c>
      <c r="N21" s="78">
        <f t="shared" si="15"/>
        <v>12</v>
      </c>
      <c r="O21" s="78">
        <f t="shared" si="15"/>
        <v>12</v>
      </c>
      <c r="P21" s="78">
        <f t="shared" si="15"/>
        <v>12</v>
      </c>
      <c r="Q21" s="78">
        <f t="shared" si="15"/>
        <v>36</v>
      </c>
      <c r="R21" s="78">
        <f t="shared" si="15"/>
        <v>36</v>
      </c>
      <c r="S21" s="71"/>
      <c r="T21" s="71"/>
      <c r="U21" s="70"/>
      <c r="V21" s="65" t="s">
        <v>19</v>
      </c>
      <c r="W21" s="65" t="s">
        <v>19</v>
      </c>
      <c r="X21" s="78">
        <f>X22+X23+X25+X24</f>
        <v>36</v>
      </c>
      <c r="Y21" s="78">
        <f t="shared" ref="Y21:AP21" si="16">Y22+Y23+Y25+Y24</f>
        <v>36</v>
      </c>
      <c r="Z21" s="78">
        <f t="shared" si="16"/>
        <v>36</v>
      </c>
      <c r="AA21" s="78">
        <f t="shared" si="16"/>
        <v>8</v>
      </c>
      <c r="AB21" s="78">
        <f t="shared" si="16"/>
        <v>8</v>
      </c>
      <c r="AC21" s="78">
        <f t="shared" si="16"/>
        <v>8</v>
      </c>
      <c r="AD21" s="78">
        <f t="shared" si="16"/>
        <v>8</v>
      </c>
      <c r="AE21" s="78">
        <f t="shared" si="16"/>
        <v>8</v>
      </c>
      <c r="AF21" s="78">
        <f t="shared" si="16"/>
        <v>8</v>
      </c>
      <c r="AG21" s="78">
        <f t="shared" si="16"/>
        <v>8</v>
      </c>
      <c r="AH21" s="78">
        <f t="shared" si="16"/>
        <v>8</v>
      </c>
      <c r="AI21" s="78">
        <f t="shared" si="16"/>
        <v>8</v>
      </c>
      <c r="AJ21" s="78">
        <f t="shared" si="16"/>
        <v>8</v>
      </c>
      <c r="AK21" s="78">
        <f t="shared" si="16"/>
        <v>8</v>
      </c>
      <c r="AL21" s="78">
        <f t="shared" si="16"/>
        <v>8</v>
      </c>
      <c r="AM21" s="78">
        <f t="shared" si="16"/>
        <v>6</v>
      </c>
      <c r="AN21" s="78">
        <f t="shared" si="16"/>
        <v>0</v>
      </c>
      <c r="AO21" s="78">
        <f t="shared" si="16"/>
        <v>0</v>
      </c>
      <c r="AP21" s="78">
        <f t="shared" si="16"/>
        <v>0</v>
      </c>
      <c r="AQ21" s="78">
        <f t="shared" ref="AQ21:AV21" si="17">AQ22+AQ23+AQ25</f>
        <v>0</v>
      </c>
      <c r="AR21" s="78">
        <f t="shared" si="17"/>
        <v>36</v>
      </c>
      <c r="AS21" s="78">
        <f t="shared" si="17"/>
        <v>36</v>
      </c>
      <c r="AT21" s="78">
        <f t="shared" si="17"/>
        <v>36</v>
      </c>
      <c r="AU21" s="78">
        <f t="shared" si="17"/>
        <v>36</v>
      </c>
      <c r="AV21" s="78">
        <f t="shared" si="17"/>
        <v>36</v>
      </c>
      <c r="AW21" s="66"/>
      <c r="AX21" s="66"/>
      <c r="AY21" s="66"/>
      <c r="AZ21" s="66"/>
      <c r="BA21" s="66"/>
      <c r="BB21" s="66"/>
      <c r="BC21" s="66"/>
      <c r="BD21" s="66"/>
      <c r="BE21" s="69">
        <f t="shared" si="5"/>
        <v>570</v>
      </c>
    </row>
    <row r="22" spans="1:58" ht="54" customHeight="1" thickBot="1" x14ac:dyDescent="0.3">
      <c r="A22" s="243"/>
      <c r="B22" s="90" t="s">
        <v>152</v>
      </c>
      <c r="C22" s="124" t="s">
        <v>186</v>
      </c>
      <c r="D22" s="79" t="s">
        <v>76</v>
      </c>
      <c r="E22" s="69">
        <v>2</v>
      </c>
      <c r="F22" s="69">
        <v>2</v>
      </c>
      <c r="G22" s="69">
        <v>2</v>
      </c>
      <c r="H22" s="69">
        <v>2</v>
      </c>
      <c r="I22" s="69">
        <v>2</v>
      </c>
      <c r="J22" s="69">
        <v>2</v>
      </c>
      <c r="K22" s="69">
        <v>2</v>
      </c>
      <c r="L22" s="69">
        <v>2</v>
      </c>
      <c r="M22" s="69">
        <v>2</v>
      </c>
      <c r="N22" s="69">
        <v>2</v>
      </c>
      <c r="O22" s="69">
        <v>2</v>
      </c>
      <c r="P22" s="69">
        <v>2</v>
      </c>
      <c r="Q22" s="71"/>
      <c r="R22" s="71"/>
      <c r="S22" s="71"/>
      <c r="T22" s="71"/>
      <c r="U22" s="70"/>
      <c r="V22" s="65" t="s">
        <v>19</v>
      </c>
      <c r="W22" s="65" t="s">
        <v>19</v>
      </c>
      <c r="X22" s="69"/>
      <c r="Y22" s="69"/>
      <c r="Z22" s="72"/>
      <c r="AA22" s="72">
        <v>3</v>
      </c>
      <c r="AB22" s="72">
        <v>3</v>
      </c>
      <c r="AC22" s="72">
        <v>3</v>
      </c>
      <c r="AD22" s="72">
        <v>3</v>
      </c>
      <c r="AE22" s="72">
        <v>3</v>
      </c>
      <c r="AF22" s="72">
        <v>3</v>
      </c>
      <c r="AG22" s="72">
        <v>3</v>
      </c>
      <c r="AH22" s="72">
        <v>3</v>
      </c>
      <c r="AI22" s="72">
        <v>3</v>
      </c>
      <c r="AJ22" s="72">
        <v>3</v>
      </c>
      <c r="AK22" s="72">
        <v>3</v>
      </c>
      <c r="AL22" s="72">
        <v>3</v>
      </c>
      <c r="AM22" s="72">
        <v>1</v>
      </c>
      <c r="AN22" s="134"/>
      <c r="AO22" s="134"/>
      <c r="AP22" s="134"/>
      <c r="AQ22" s="118"/>
      <c r="AR22" s="117"/>
      <c r="AS22" s="117"/>
      <c r="AT22" s="117"/>
      <c r="AU22" s="117"/>
      <c r="AV22" s="119"/>
      <c r="AW22" s="66"/>
      <c r="AX22" s="66"/>
      <c r="AY22" s="66"/>
      <c r="AZ22" s="66"/>
      <c r="BA22" s="66"/>
      <c r="BB22" s="66"/>
      <c r="BC22" s="66"/>
      <c r="BD22" s="66"/>
      <c r="BE22" s="69">
        <f t="shared" si="5"/>
        <v>61</v>
      </c>
      <c r="BF22" s="123"/>
    </row>
    <row r="23" spans="1:58" ht="58.5" customHeight="1" thickBot="1" x14ac:dyDescent="0.3">
      <c r="A23" s="243"/>
      <c r="B23" s="90" t="s">
        <v>153</v>
      </c>
      <c r="C23" s="124" t="s">
        <v>187</v>
      </c>
      <c r="D23" s="68" t="s">
        <v>76</v>
      </c>
      <c r="E23" s="69">
        <v>10</v>
      </c>
      <c r="F23" s="69">
        <v>10</v>
      </c>
      <c r="G23" s="69">
        <v>10</v>
      </c>
      <c r="H23" s="69">
        <v>10</v>
      </c>
      <c r="I23" s="69">
        <v>10</v>
      </c>
      <c r="J23" s="69">
        <v>10</v>
      </c>
      <c r="K23" s="69">
        <v>10</v>
      </c>
      <c r="L23" s="69">
        <v>10</v>
      </c>
      <c r="M23" s="69">
        <v>10</v>
      </c>
      <c r="N23" s="69">
        <v>10</v>
      </c>
      <c r="O23" s="69">
        <v>10</v>
      </c>
      <c r="P23" s="69">
        <v>10</v>
      </c>
      <c r="Q23" s="71"/>
      <c r="R23" s="71"/>
      <c r="S23" s="71"/>
      <c r="T23" s="71"/>
      <c r="U23" s="70"/>
      <c r="V23" s="65" t="s">
        <v>19</v>
      </c>
      <c r="W23" s="65" t="s">
        <v>19</v>
      </c>
      <c r="X23" s="69"/>
      <c r="Y23" s="69"/>
      <c r="Z23" s="72"/>
      <c r="AA23" s="72">
        <v>5</v>
      </c>
      <c r="AB23" s="72">
        <v>5</v>
      </c>
      <c r="AC23" s="72">
        <v>5</v>
      </c>
      <c r="AD23" s="72">
        <v>5</v>
      </c>
      <c r="AE23" s="72">
        <v>5</v>
      </c>
      <c r="AF23" s="72">
        <v>5</v>
      </c>
      <c r="AG23" s="72">
        <v>5</v>
      </c>
      <c r="AH23" s="72">
        <v>5</v>
      </c>
      <c r="AI23" s="72">
        <v>5</v>
      </c>
      <c r="AJ23" s="72">
        <v>5</v>
      </c>
      <c r="AK23" s="72">
        <v>5</v>
      </c>
      <c r="AL23" s="72">
        <v>5</v>
      </c>
      <c r="AM23" s="72">
        <v>5</v>
      </c>
      <c r="AN23" s="134"/>
      <c r="AO23" s="134"/>
      <c r="AP23" s="134"/>
      <c r="AQ23" s="118"/>
      <c r="AR23" s="117"/>
      <c r="AS23" s="117"/>
      <c r="AT23" s="117"/>
      <c r="AU23" s="117"/>
      <c r="AV23" s="119"/>
      <c r="AW23" s="66"/>
      <c r="AX23" s="66"/>
      <c r="AY23" s="66"/>
      <c r="AZ23" s="66"/>
      <c r="BA23" s="66"/>
      <c r="BB23" s="66"/>
      <c r="BC23" s="66"/>
      <c r="BD23" s="66"/>
      <c r="BE23" s="69">
        <f t="shared" si="5"/>
        <v>185</v>
      </c>
      <c r="BF23" s="123"/>
    </row>
    <row r="24" spans="1:58" ht="58.5" customHeight="1" thickBot="1" x14ac:dyDescent="0.3">
      <c r="A24" s="243"/>
      <c r="B24" s="90" t="s">
        <v>154</v>
      </c>
      <c r="C24" s="91" t="s">
        <v>110</v>
      </c>
      <c r="D24" s="68" t="s">
        <v>76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1">
        <v>36</v>
      </c>
      <c r="R24" s="71">
        <v>36</v>
      </c>
      <c r="S24" s="71"/>
      <c r="T24" s="71"/>
      <c r="U24" s="70"/>
      <c r="V24" s="65"/>
      <c r="W24" s="65"/>
      <c r="X24" s="71">
        <v>36</v>
      </c>
      <c r="Y24" s="71">
        <v>36</v>
      </c>
      <c r="Z24" s="71">
        <v>36</v>
      </c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134"/>
      <c r="AO24" s="134"/>
      <c r="AP24" s="134"/>
      <c r="AQ24" s="118"/>
      <c r="AR24" s="117"/>
      <c r="AS24" s="117"/>
      <c r="AT24" s="117"/>
      <c r="AU24" s="117"/>
      <c r="AV24" s="119"/>
      <c r="AW24" s="66"/>
      <c r="AX24" s="66"/>
      <c r="AY24" s="66"/>
      <c r="AZ24" s="66"/>
      <c r="BA24" s="66"/>
      <c r="BB24" s="66"/>
      <c r="BC24" s="66"/>
      <c r="BD24" s="66"/>
      <c r="BE24" s="69">
        <f t="shared" si="5"/>
        <v>180</v>
      </c>
      <c r="BF24" s="123"/>
    </row>
    <row r="25" spans="1:58" ht="32.25" customHeight="1" thickBot="1" x14ac:dyDescent="0.3">
      <c r="A25" s="243"/>
      <c r="B25" s="121" t="s">
        <v>148</v>
      </c>
      <c r="C25" s="121" t="s">
        <v>146</v>
      </c>
      <c r="D25" s="68" t="s">
        <v>76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1"/>
      <c r="R25" s="71"/>
      <c r="S25" s="71"/>
      <c r="T25" s="71"/>
      <c r="U25" s="70"/>
      <c r="V25" s="65" t="s">
        <v>19</v>
      </c>
      <c r="W25" s="65" t="s">
        <v>19</v>
      </c>
      <c r="X25" s="69"/>
      <c r="Y25" s="69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134"/>
      <c r="AO25" s="134"/>
      <c r="AP25" s="134"/>
      <c r="AQ25" s="118"/>
      <c r="AR25" s="117">
        <v>36</v>
      </c>
      <c r="AS25" s="117">
        <v>36</v>
      </c>
      <c r="AT25" s="117">
        <v>36</v>
      </c>
      <c r="AU25" s="117">
        <v>36</v>
      </c>
      <c r="AV25" s="117">
        <v>36</v>
      </c>
      <c r="AW25" s="66"/>
      <c r="AX25" s="66"/>
      <c r="AY25" s="66"/>
      <c r="AZ25" s="66"/>
      <c r="BA25" s="66"/>
      <c r="BB25" s="66"/>
      <c r="BC25" s="66"/>
      <c r="BD25" s="66"/>
      <c r="BE25" s="69">
        <f t="shared" si="5"/>
        <v>144</v>
      </c>
    </row>
    <row r="26" spans="1:58" x14ac:dyDescent="0.25">
      <c r="A26" s="243"/>
      <c r="B26" s="259" t="s">
        <v>111</v>
      </c>
      <c r="C26" s="260"/>
      <c r="D26" s="261"/>
      <c r="E26" s="265">
        <f>E16+E21+E11</f>
        <v>32</v>
      </c>
      <c r="F26" s="265">
        <f t="shared" ref="F26:T26" si="18">F16+F21+F11</f>
        <v>32</v>
      </c>
      <c r="G26" s="265">
        <f t="shared" si="18"/>
        <v>32</v>
      </c>
      <c r="H26" s="265">
        <f t="shared" si="18"/>
        <v>32</v>
      </c>
      <c r="I26" s="265">
        <f t="shared" si="18"/>
        <v>32</v>
      </c>
      <c r="J26" s="265">
        <f t="shared" si="18"/>
        <v>32</v>
      </c>
      <c r="K26" s="265">
        <f t="shared" si="18"/>
        <v>32</v>
      </c>
      <c r="L26" s="265">
        <f t="shared" si="18"/>
        <v>32</v>
      </c>
      <c r="M26" s="265">
        <f t="shared" si="18"/>
        <v>32</v>
      </c>
      <c r="N26" s="265">
        <f t="shared" si="18"/>
        <v>32</v>
      </c>
      <c r="O26" s="265">
        <f t="shared" si="18"/>
        <v>32</v>
      </c>
      <c r="P26" s="265">
        <f t="shared" si="18"/>
        <v>32</v>
      </c>
      <c r="Q26" s="265">
        <f t="shared" si="18"/>
        <v>36</v>
      </c>
      <c r="R26" s="265">
        <f t="shared" si="18"/>
        <v>36</v>
      </c>
      <c r="S26" s="265">
        <f t="shared" si="18"/>
        <v>0</v>
      </c>
      <c r="T26" s="265">
        <f t="shared" si="18"/>
        <v>0</v>
      </c>
      <c r="U26" s="265"/>
      <c r="V26" s="265" t="s">
        <v>19</v>
      </c>
      <c r="W26" s="265" t="s">
        <v>19</v>
      </c>
      <c r="X26" s="265">
        <f>X11+X14</f>
        <v>36</v>
      </c>
      <c r="Y26" s="265">
        <f t="shared" ref="Y26:AP26" si="19">Y11+Y14</f>
        <v>36</v>
      </c>
      <c r="Z26" s="265">
        <f t="shared" si="19"/>
        <v>36</v>
      </c>
      <c r="AA26" s="265">
        <f t="shared" si="19"/>
        <v>28</v>
      </c>
      <c r="AB26" s="265">
        <f t="shared" si="19"/>
        <v>28</v>
      </c>
      <c r="AC26" s="265">
        <f t="shared" si="19"/>
        <v>28</v>
      </c>
      <c r="AD26" s="265">
        <f t="shared" si="19"/>
        <v>28</v>
      </c>
      <c r="AE26" s="265">
        <f t="shared" si="19"/>
        <v>28</v>
      </c>
      <c r="AF26" s="265">
        <f t="shared" si="19"/>
        <v>28</v>
      </c>
      <c r="AG26" s="265">
        <f t="shared" si="19"/>
        <v>28</v>
      </c>
      <c r="AH26" s="265">
        <f t="shared" si="19"/>
        <v>28</v>
      </c>
      <c r="AI26" s="265">
        <f t="shared" si="19"/>
        <v>28</v>
      </c>
      <c r="AJ26" s="265">
        <f t="shared" si="19"/>
        <v>28</v>
      </c>
      <c r="AK26" s="265">
        <f t="shared" si="19"/>
        <v>28</v>
      </c>
      <c r="AL26" s="265">
        <f t="shared" si="19"/>
        <v>28</v>
      </c>
      <c r="AM26" s="265">
        <f t="shared" si="19"/>
        <v>26</v>
      </c>
      <c r="AN26" s="265">
        <f t="shared" si="19"/>
        <v>36</v>
      </c>
      <c r="AO26" s="265">
        <f t="shared" si="19"/>
        <v>36</v>
      </c>
      <c r="AP26" s="265">
        <f t="shared" si="19"/>
        <v>36</v>
      </c>
      <c r="AQ26" s="265">
        <f t="shared" ref="AQ26:AU26" si="20">AQ11+AQ14</f>
        <v>0</v>
      </c>
      <c r="AR26" s="265">
        <f t="shared" si="20"/>
        <v>36</v>
      </c>
      <c r="AS26" s="265">
        <f t="shared" si="20"/>
        <v>36</v>
      </c>
      <c r="AT26" s="265">
        <f t="shared" si="20"/>
        <v>36</v>
      </c>
      <c r="AU26" s="265">
        <f t="shared" si="20"/>
        <v>36</v>
      </c>
      <c r="AV26" s="265">
        <f t="shared" ref="AV26" si="21">AV11+AV14</f>
        <v>36</v>
      </c>
      <c r="AW26" s="237" t="s">
        <v>19</v>
      </c>
      <c r="AX26" s="237" t="s">
        <v>19</v>
      </c>
      <c r="AY26" s="237" t="s">
        <v>19</v>
      </c>
      <c r="AZ26" s="237" t="s">
        <v>19</v>
      </c>
      <c r="BA26" s="237" t="s">
        <v>19</v>
      </c>
      <c r="BB26" s="237" t="s">
        <v>19</v>
      </c>
      <c r="BC26" s="237" t="s">
        <v>19</v>
      </c>
      <c r="BD26" s="237" t="s">
        <v>19</v>
      </c>
      <c r="BE26" s="267">
        <f>BE11+BE14+BE7</f>
        <v>1278</v>
      </c>
    </row>
    <row r="27" spans="1:58" ht="16.5" thickBot="1" x14ac:dyDescent="0.3">
      <c r="A27" s="243"/>
      <c r="B27" s="269" t="s">
        <v>112</v>
      </c>
      <c r="C27" s="270"/>
      <c r="D27" s="271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38"/>
      <c r="AX27" s="238"/>
      <c r="AY27" s="238"/>
      <c r="AZ27" s="238"/>
      <c r="BA27" s="238"/>
      <c r="BB27" s="238"/>
      <c r="BC27" s="238"/>
      <c r="BD27" s="238"/>
      <c r="BE27" s="268"/>
    </row>
    <row r="28" spans="1:58" ht="18.75" customHeight="1" thickBot="1" x14ac:dyDescent="0.3">
      <c r="A28" s="243"/>
      <c r="B28" s="262" t="s">
        <v>113</v>
      </c>
      <c r="C28" s="263"/>
      <c r="D28" s="264"/>
      <c r="E28" s="64">
        <f>E15</f>
        <v>0</v>
      </c>
      <c r="F28" s="64">
        <f t="shared" ref="F28:T28" si="22">F15</f>
        <v>0</v>
      </c>
      <c r="G28" s="64">
        <f t="shared" si="22"/>
        <v>0</v>
      </c>
      <c r="H28" s="64">
        <f t="shared" si="22"/>
        <v>0</v>
      </c>
      <c r="I28" s="64">
        <f t="shared" si="22"/>
        <v>0</v>
      </c>
      <c r="J28" s="64">
        <f t="shared" si="22"/>
        <v>0</v>
      </c>
      <c r="K28" s="64">
        <f t="shared" si="22"/>
        <v>0</v>
      </c>
      <c r="L28" s="64">
        <f t="shared" si="22"/>
        <v>0</v>
      </c>
      <c r="M28" s="64">
        <f t="shared" si="22"/>
        <v>0</v>
      </c>
      <c r="N28" s="64">
        <f t="shared" si="22"/>
        <v>0</v>
      </c>
      <c r="O28" s="64">
        <f t="shared" si="22"/>
        <v>0</v>
      </c>
      <c r="P28" s="64">
        <f t="shared" si="22"/>
        <v>0</v>
      </c>
      <c r="Q28" s="64">
        <f t="shared" si="22"/>
        <v>0</v>
      </c>
      <c r="R28" s="64">
        <f t="shared" si="22"/>
        <v>0</v>
      </c>
      <c r="S28" s="64">
        <f t="shared" si="22"/>
        <v>0</v>
      </c>
      <c r="T28" s="64">
        <f t="shared" si="22"/>
        <v>0</v>
      </c>
      <c r="U28" s="64"/>
      <c r="V28" s="64" t="s">
        <v>19</v>
      </c>
      <c r="W28" s="64" t="s">
        <v>19</v>
      </c>
      <c r="X28" s="64">
        <f>X15</f>
        <v>0</v>
      </c>
      <c r="Y28" s="64">
        <f t="shared" ref="Y28:AP28" si="23">Y15</f>
        <v>0</v>
      </c>
      <c r="Z28" s="64">
        <f t="shared" si="23"/>
        <v>0</v>
      </c>
      <c r="AA28" s="64">
        <f t="shared" si="23"/>
        <v>2</v>
      </c>
      <c r="AB28" s="64">
        <f t="shared" si="23"/>
        <v>0</v>
      </c>
      <c r="AC28" s="64">
        <f t="shared" si="23"/>
        <v>2</v>
      </c>
      <c r="AD28" s="64">
        <f t="shared" si="23"/>
        <v>0</v>
      </c>
      <c r="AE28" s="64">
        <f t="shared" si="23"/>
        <v>2</v>
      </c>
      <c r="AF28" s="64">
        <f t="shared" si="23"/>
        <v>0</v>
      </c>
      <c r="AG28" s="64">
        <f t="shared" si="23"/>
        <v>2</v>
      </c>
      <c r="AH28" s="64">
        <f t="shared" si="23"/>
        <v>0</v>
      </c>
      <c r="AI28" s="64">
        <f t="shared" si="23"/>
        <v>2</v>
      </c>
      <c r="AJ28" s="64">
        <f t="shared" si="23"/>
        <v>0</v>
      </c>
      <c r="AK28" s="64">
        <f t="shared" si="23"/>
        <v>2</v>
      </c>
      <c r="AL28" s="64">
        <f t="shared" si="23"/>
        <v>0</v>
      </c>
      <c r="AM28" s="64">
        <f t="shared" si="23"/>
        <v>1</v>
      </c>
      <c r="AN28" s="64">
        <f t="shared" si="23"/>
        <v>0</v>
      </c>
      <c r="AO28" s="64">
        <f t="shared" si="23"/>
        <v>0</v>
      </c>
      <c r="AP28" s="64">
        <f t="shared" si="23"/>
        <v>0</v>
      </c>
      <c r="AQ28" s="64">
        <f t="shared" ref="AQ28:AV28" si="24">AQ15</f>
        <v>0</v>
      </c>
      <c r="AR28" s="64">
        <f t="shared" si="24"/>
        <v>0</v>
      </c>
      <c r="AS28" s="64">
        <f t="shared" si="24"/>
        <v>0</v>
      </c>
      <c r="AT28" s="64">
        <f t="shared" si="24"/>
        <v>0</v>
      </c>
      <c r="AU28" s="64">
        <f t="shared" si="24"/>
        <v>0</v>
      </c>
      <c r="AV28" s="64">
        <f t="shared" si="24"/>
        <v>0</v>
      </c>
      <c r="AW28" s="66" t="s">
        <v>19</v>
      </c>
      <c r="AX28" s="66" t="s">
        <v>19</v>
      </c>
      <c r="AY28" s="66" t="s">
        <v>19</v>
      </c>
      <c r="AZ28" s="66" t="s">
        <v>19</v>
      </c>
      <c r="BA28" s="66" t="s">
        <v>19</v>
      </c>
      <c r="BB28" s="66" t="s">
        <v>19</v>
      </c>
      <c r="BC28" s="66" t="s">
        <v>19</v>
      </c>
      <c r="BD28" s="66" t="s">
        <v>19</v>
      </c>
      <c r="BE28" s="84">
        <f>SUM(E28:U28,X28:AU28)</f>
        <v>13</v>
      </c>
    </row>
    <row r="29" spans="1:58" ht="16.5" thickBot="1" x14ac:dyDescent="0.3">
      <c r="A29" s="243"/>
      <c r="B29" s="262" t="s">
        <v>79</v>
      </c>
      <c r="C29" s="263"/>
      <c r="D29" s="2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>
        <f>U18+U19</f>
        <v>0</v>
      </c>
      <c r="V29" s="83" t="s">
        <v>19</v>
      </c>
      <c r="W29" s="83" t="s">
        <v>19</v>
      </c>
      <c r="X29" s="64"/>
      <c r="Y29" s="64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64"/>
      <c r="AR29" s="64"/>
      <c r="AS29" s="64"/>
      <c r="AT29" s="64"/>
      <c r="AU29" s="64"/>
      <c r="AV29" s="66" t="s">
        <v>19</v>
      </c>
      <c r="AW29" s="66" t="s">
        <v>19</v>
      </c>
      <c r="AX29" s="66" t="s">
        <v>19</v>
      </c>
      <c r="AY29" s="66" t="s">
        <v>19</v>
      </c>
      <c r="AZ29" s="66" t="s">
        <v>19</v>
      </c>
      <c r="BA29" s="66" t="s">
        <v>19</v>
      </c>
      <c r="BB29" s="66" t="s">
        <v>19</v>
      </c>
      <c r="BC29" s="66" t="s">
        <v>19</v>
      </c>
      <c r="BD29" s="66" t="s">
        <v>19</v>
      </c>
      <c r="BE29" s="84">
        <v>34</v>
      </c>
    </row>
    <row r="30" spans="1:58" s="59" customFormat="1" ht="21" customHeight="1" thickBot="1" x14ac:dyDescent="0.3">
      <c r="A30" s="257"/>
      <c r="B30" s="262" t="s">
        <v>80</v>
      </c>
      <c r="C30" s="263"/>
      <c r="D30" s="264"/>
      <c r="E30" s="86">
        <f>E26+E28+E29</f>
        <v>32</v>
      </c>
      <c r="F30" s="86">
        <f t="shared" ref="F30:U30" si="25">F26+F28+F29</f>
        <v>32</v>
      </c>
      <c r="G30" s="86">
        <f t="shared" si="25"/>
        <v>32</v>
      </c>
      <c r="H30" s="86">
        <f t="shared" si="25"/>
        <v>32</v>
      </c>
      <c r="I30" s="86">
        <f t="shared" si="25"/>
        <v>32</v>
      </c>
      <c r="J30" s="86">
        <f t="shared" si="25"/>
        <v>32</v>
      </c>
      <c r="K30" s="86">
        <f t="shared" si="25"/>
        <v>32</v>
      </c>
      <c r="L30" s="86">
        <f t="shared" si="25"/>
        <v>32</v>
      </c>
      <c r="M30" s="86">
        <f t="shared" si="25"/>
        <v>32</v>
      </c>
      <c r="N30" s="86">
        <f t="shared" si="25"/>
        <v>32</v>
      </c>
      <c r="O30" s="86">
        <f t="shared" si="25"/>
        <v>32</v>
      </c>
      <c r="P30" s="86">
        <f t="shared" si="25"/>
        <v>32</v>
      </c>
      <c r="Q30" s="86">
        <f t="shared" si="25"/>
        <v>36</v>
      </c>
      <c r="R30" s="86">
        <f t="shared" si="25"/>
        <v>36</v>
      </c>
      <c r="S30" s="86">
        <f t="shared" si="25"/>
        <v>0</v>
      </c>
      <c r="T30" s="86">
        <f t="shared" si="25"/>
        <v>0</v>
      </c>
      <c r="U30" s="86">
        <f t="shared" si="25"/>
        <v>0</v>
      </c>
      <c r="V30" s="83" t="s">
        <v>19</v>
      </c>
      <c r="W30" s="83" t="s">
        <v>19</v>
      </c>
      <c r="X30" s="86">
        <f>X26+X28+X29</f>
        <v>36</v>
      </c>
      <c r="Y30" s="86">
        <f t="shared" ref="Y30:AU30" si="26">Y26+Y28+Y29</f>
        <v>36</v>
      </c>
      <c r="Z30" s="86">
        <f t="shared" si="26"/>
        <v>36</v>
      </c>
      <c r="AA30" s="86">
        <f t="shared" si="26"/>
        <v>30</v>
      </c>
      <c r="AB30" s="86">
        <f t="shared" si="26"/>
        <v>28</v>
      </c>
      <c r="AC30" s="86">
        <f t="shared" si="26"/>
        <v>30</v>
      </c>
      <c r="AD30" s="86">
        <f t="shared" si="26"/>
        <v>28</v>
      </c>
      <c r="AE30" s="86">
        <f t="shared" si="26"/>
        <v>30</v>
      </c>
      <c r="AF30" s="86">
        <f t="shared" si="26"/>
        <v>28</v>
      </c>
      <c r="AG30" s="86">
        <f t="shared" si="26"/>
        <v>30</v>
      </c>
      <c r="AH30" s="86">
        <f t="shared" si="26"/>
        <v>28</v>
      </c>
      <c r="AI30" s="86">
        <f t="shared" si="26"/>
        <v>30</v>
      </c>
      <c r="AJ30" s="86">
        <f t="shared" si="26"/>
        <v>28</v>
      </c>
      <c r="AK30" s="86">
        <f t="shared" si="26"/>
        <v>30</v>
      </c>
      <c r="AL30" s="86">
        <f t="shared" si="26"/>
        <v>28</v>
      </c>
      <c r="AM30" s="86">
        <f t="shared" si="26"/>
        <v>27</v>
      </c>
      <c r="AN30" s="86">
        <f t="shared" si="26"/>
        <v>36</v>
      </c>
      <c r="AO30" s="86">
        <f t="shared" si="26"/>
        <v>36</v>
      </c>
      <c r="AP30" s="86">
        <f t="shared" si="26"/>
        <v>36</v>
      </c>
      <c r="AQ30" s="86">
        <f t="shared" si="26"/>
        <v>0</v>
      </c>
      <c r="AR30" s="86">
        <f t="shared" si="26"/>
        <v>36</v>
      </c>
      <c r="AS30" s="86">
        <f t="shared" si="26"/>
        <v>36</v>
      </c>
      <c r="AT30" s="86">
        <f t="shared" si="26"/>
        <v>36</v>
      </c>
      <c r="AU30" s="86">
        <f t="shared" si="26"/>
        <v>36</v>
      </c>
      <c r="AV30" s="87" t="s">
        <v>19</v>
      </c>
      <c r="AW30" s="87" t="s">
        <v>19</v>
      </c>
      <c r="AX30" s="87" t="s">
        <v>19</v>
      </c>
      <c r="AY30" s="87" t="s">
        <v>19</v>
      </c>
      <c r="AZ30" s="87" t="s">
        <v>19</v>
      </c>
      <c r="BA30" s="87" t="s">
        <v>19</v>
      </c>
      <c r="BB30" s="87" t="s">
        <v>19</v>
      </c>
      <c r="BC30" s="87" t="s">
        <v>19</v>
      </c>
      <c r="BD30" s="87" t="s">
        <v>19</v>
      </c>
      <c r="BE30" s="84">
        <f>BE26+BE28+BE29</f>
        <v>1325</v>
      </c>
    </row>
  </sheetData>
  <mergeCells count="86">
    <mergeCell ref="A1:BE1"/>
    <mergeCell ref="A2:A4"/>
    <mergeCell ref="B2:B4"/>
    <mergeCell ref="C2:C4"/>
    <mergeCell ref="D2:D4"/>
    <mergeCell ref="E2:G2"/>
    <mergeCell ref="I2:L2"/>
    <mergeCell ref="N2:P2"/>
    <mergeCell ref="R2:T2"/>
    <mergeCell ref="V2:Z2"/>
    <mergeCell ref="BA2:BD2"/>
    <mergeCell ref="BE2:BE6"/>
    <mergeCell ref="E3:BD3"/>
    <mergeCell ref="A5:BD5"/>
    <mergeCell ref="AA2:AD2"/>
    <mergeCell ref="AE2:AG2"/>
    <mergeCell ref="AN2:AP2"/>
    <mergeCell ref="AR2:AT2"/>
    <mergeCell ref="AV2:AZ2"/>
    <mergeCell ref="N26:N27"/>
    <mergeCell ref="Z26:Z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AV26:AV27"/>
    <mergeCell ref="E26:E27"/>
    <mergeCell ref="F26:F27"/>
    <mergeCell ref="G26:G27"/>
    <mergeCell ref="H26:H27"/>
    <mergeCell ref="AI2:AL2"/>
    <mergeCell ref="I26:I27"/>
    <mergeCell ref="J26:J27"/>
    <mergeCell ref="K26:K27"/>
    <mergeCell ref="L26:L27"/>
    <mergeCell ref="M26:M27"/>
    <mergeCell ref="AH26:AH27"/>
    <mergeCell ref="AI26:AI27"/>
    <mergeCell ref="AJ26:AJ27"/>
    <mergeCell ref="AK26:AK27"/>
    <mergeCell ref="AQ26:AQ27"/>
    <mergeCell ref="BE26:BE27"/>
    <mergeCell ref="B27:D27"/>
    <mergeCell ref="BA26:BA27"/>
    <mergeCell ref="BB26:BB27"/>
    <mergeCell ref="BC26:BC27"/>
    <mergeCell ref="BD26:BD27"/>
    <mergeCell ref="AW26:AW27"/>
    <mergeCell ref="Y26:Y27"/>
    <mergeCell ref="AL26:AL27"/>
    <mergeCell ref="AA26:AA27"/>
    <mergeCell ref="AB26:AB27"/>
    <mergeCell ref="AC26:AC27"/>
    <mergeCell ref="AD26:AD27"/>
    <mergeCell ref="AE26:AE27"/>
    <mergeCell ref="AF26:AF27"/>
    <mergeCell ref="AG26:AG27"/>
    <mergeCell ref="AY26:AY27"/>
    <mergeCell ref="AZ26:AZ27"/>
    <mergeCell ref="AX26:AX27"/>
    <mergeCell ref="AM26:AM27"/>
    <mergeCell ref="AN26:AN27"/>
    <mergeCell ref="AO26:AO27"/>
    <mergeCell ref="AP26:AP27"/>
    <mergeCell ref="AS26:AS27"/>
    <mergeCell ref="AT26:AT27"/>
    <mergeCell ref="AU26:AU27"/>
    <mergeCell ref="AR26:AR27"/>
    <mergeCell ref="B7:B8"/>
    <mergeCell ref="C7:C8"/>
    <mergeCell ref="A7:A8"/>
    <mergeCell ref="C14:C15"/>
    <mergeCell ref="B14:B15"/>
    <mergeCell ref="A11:A30"/>
    <mergeCell ref="B18:B19"/>
    <mergeCell ref="C18:C19"/>
    <mergeCell ref="B26:D26"/>
    <mergeCell ref="B28:D28"/>
    <mergeCell ref="B29:D29"/>
    <mergeCell ref="B30:D30"/>
  </mergeCells>
  <conditionalFormatting sqref="B12">
    <cfRule type="expression" dxfId="98" priority="22" stopIfTrue="1">
      <formula>#REF!=1</formula>
    </cfRule>
  </conditionalFormatting>
  <conditionalFormatting sqref="C12">
    <cfRule type="expression" dxfId="97" priority="20" stopIfTrue="1">
      <formula>#REF!&gt;0</formula>
    </cfRule>
    <cfRule type="expression" dxfId="96" priority="21" stopIfTrue="1">
      <formula>#REF!&gt;0</formula>
    </cfRule>
  </conditionalFormatting>
  <conditionalFormatting sqref="C17:C18">
    <cfRule type="expression" dxfId="95" priority="12" stopIfTrue="1">
      <formula>#REF!&gt;0</formula>
    </cfRule>
    <cfRule type="expression" dxfId="94" priority="13" stopIfTrue="1">
      <formula>#REF!&gt;0</formula>
    </cfRule>
  </conditionalFormatting>
  <conditionalFormatting sqref="B13">
    <cfRule type="expression" dxfId="93" priority="19" stopIfTrue="1">
      <formula>#REF!=1</formula>
    </cfRule>
  </conditionalFormatting>
  <conditionalFormatting sqref="C13">
    <cfRule type="expression" dxfId="92" priority="17" stopIfTrue="1">
      <formula>#REF!&gt;0</formula>
    </cfRule>
    <cfRule type="expression" dxfId="91" priority="18" stopIfTrue="1">
      <formula>#REF!&gt;0</formula>
    </cfRule>
  </conditionalFormatting>
  <conditionalFormatting sqref="C16">
    <cfRule type="expression" dxfId="90" priority="15" stopIfTrue="1">
      <formula>#REF!&gt;0</formula>
    </cfRule>
    <cfRule type="expression" dxfId="89" priority="16" stopIfTrue="1">
      <formula>#REF!&gt;0</formula>
    </cfRule>
  </conditionalFormatting>
  <conditionalFormatting sqref="B17:B18">
    <cfRule type="expression" dxfId="88" priority="14" stopIfTrue="1">
      <formula>#REF!=1</formula>
    </cfRule>
  </conditionalFormatting>
  <conditionalFormatting sqref="C21">
    <cfRule type="expression" dxfId="87" priority="10" stopIfTrue="1">
      <formula>#REF!&gt;0</formula>
    </cfRule>
    <cfRule type="expression" dxfId="86" priority="11" stopIfTrue="1">
      <formula>#REF!&gt;0</formula>
    </cfRule>
  </conditionalFormatting>
  <conditionalFormatting sqref="B22:B23">
    <cfRule type="expression" dxfId="85" priority="7" stopIfTrue="1">
      <formula>#REF!=1</formula>
    </cfRule>
  </conditionalFormatting>
  <conditionalFormatting sqref="C22:C23">
    <cfRule type="expression" dxfId="84" priority="8" stopIfTrue="1">
      <formula>#REF!&gt;0</formula>
    </cfRule>
    <cfRule type="expression" dxfId="83" priority="9" stopIfTrue="1">
      <formula>#REF!&gt;0</formula>
    </cfRule>
  </conditionalFormatting>
  <conditionalFormatting sqref="B24">
    <cfRule type="expression" dxfId="82" priority="6" stopIfTrue="1">
      <formula>#REF!=1</formula>
    </cfRule>
  </conditionalFormatting>
  <conditionalFormatting sqref="C24">
    <cfRule type="expression" dxfId="81" priority="4" stopIfTrue="1">
      <formula>#REF!&gt;0</formula>
    </cfRule>
    <cfRule type="expression" dxfId="80" priority="5" stopIfTrue="1">
      <formula>#REF!&gt;0</formula>
    </cfRule>
  </conditionalFormatting>
  <conditionalFormatting sqref="C9:C10">
    <cfRule type="expression" dxfId="79" priority="2" stopIfTrue="1">
      <formula>#REF!&gt;0</formula>
    </cfRule>
    <cfRule type="expression" dxfId="78" priority="3" stopIfTrue="1">
      <formula>#REF!&gt;0</formula>
    </cfRule>
  </conditionalFormatting>
  <conditionalFormatting sqref="B9:B10">
    <cfRule type="expression" dxfId="77" priority="1" stopIfTrue="1">
      <formula>#REF!=1</formula>
    </cfRule>
  </conditionalFormatting>
  <hyperlinks>
    <hyperlink ref="BE2" location="_ftn1" display="_ftn1" xr:uid="{00000000-0004-0000-0300-000000000000}"/>
  </hyperlinks>
  <pageMargins left="0" right="0" top="0" bottom="0" header="0" footer="0"/>
  <pageSetup paperSize="9" scale="4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F34"/>
  <sheetViews>
    <sheetView zoomScale="91" zoomScaleNormal="91" workbookViewId="0">
      <selection activeCell="A2" sqref="A2:A4"/>
    </sheetView>
  </sheetViews>
  <sheetFormatPr defaultRowHeight="15.75" x14ac:dyDescent="0.25"/>
  <cols>
    <col min="1" max="1" width="5.28515625" style="60" customWidth="1"/>
    <col min="2" max="2" width="13.85546875" style="60" customWidth="1"/>
    <col min="3" max="3" width="39.85546875" style="60" customWidth="1"/>
    <col min="4" max="4" width="9.5703125" style="60" customWidth="1"/>
    <col min="5" max="5" width="6.7109375" style="60" customWidth="1"/>
    <col min="6" max="21" width="5.42578125" style="60" customWidth="1"/>
    <col min="22" max="23" width="4" style="60" customWidth="1"/>
    <col min="24" max="25" width="5.42578125" style="60" customWidth="1"/>
    <col min="26" max="42" width="5.42578125" style="89" customWidth="1"/>
    <col min="43" max="46" width="5.42578125" style="60" customWidth="1"/>
    <col min="47" max="47" width="7.28515625" style="60" customWidth="1"/>
    <col min="48" max="48" width="6.5703125" style="60" customWidth="1"/>
    <col min="49" max="56" width="3" style="60" customWidth="1"/>
    <col min="57" max="57" width="13.28515625" style="60" customWidth="1"/>
    <col min="58" max="58" width="12" style="59" customWidth="1"/>
    <col min="59" max="16384" width="9.140625" style="60"/>
  </cols>
  <sheetData>
    <row r="1" spans="1:57" ht="83.25" customHeight="1" thickBot="1" x14ac:dyDescent="0.3">
      <c r="A1" s="184" t="s">
        <v>200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6"/>
    </row>
    <row r="2" spans="1:57" ht="91.5" customHeight="1" thickBot="1" x14ac:dyDescent="0.3">
      <c r="A2" s="187" t="s">
        <v>59</v>
      </c>
      <c r="B2" s="187" t="s">
        <v>0</v>
      </c>
      <c r="C2" s="187" t="s">
        <v>60</v>
      </c>
      <c r="D2" s="187" t="s">
        <v>61</v>
      </c>
      <c r="E2" s="239" t="s">
        <v>8</v>
      </c>
      <c r="F2" s="240"/>
      <c r="G2" s="241"/>
      <c r="H2" s="61" t="s">
        <v>137</v>
      </c>
      <c r="I2" s="239" t="s">
        <v>9</v>
      </c>
      <c r="J2" s="240"/>
      <c r="K2" s="240"/>
      <c r="L2" s="241"/>
      <c r="M2" s="61" t="s">
        <v>138</v>
      </c>
      <c r="N2" s="239" t="s">
        <v>10</v>
      </c>
      <c r="O2" s="240"/>
      <c r="P2" s="241"/>
      <c r="Q2" s="61" t="s">
        <v>139</v>
      </c>
      <c r="R2" s="239" t="s">
        <v>11</v>
      </c>
      <c r="S2" s="240"/>
      <c r="T2" s="241"/>
      <c r="U2" s="61" t="s">
        <v>140</v>
      </c>
      <c r="V2" s="239" t="s">
        <v>12</v>
      </c>
      <c r="W2" s="240"/>
      <c r="X2" s="240"/>
      <c r="Y2" s="240"/>
      <c r="Z2" s="241"/>
      <c r="AA2" s="239" t="s">
        <v>13</v>
      </c>
      <c r="AB2" s="240"/>
      <c r="AC2" s="240"/>
      <c r="AD2" s="241"/>
      <c r="AE2" s="239" t="s">
        <v>14</v>
      </c>
      <c r="AF2" s="240"/>
      <c r="AG2" s="241"/>
      <c r="AH2" s="61" t="s">
        <v>141</v>
      </c>
      <c r="AI2" s="239" t="s">
        <v>15</v>
      </c>
      <c r="AJ2" s="240"/>
      <c r="AK2" s="240"/>
      <c r="AL2" s="241"/>
      <c r="AM2" s="61" t="s">
        <v>142</v>
      </c>
      <c r="AN2" s="239" t="s">
        <v>16</v>
      </c>
      <c r="AO2" s="240"/>
      <c r="AP2" s="241"/>
      <c r="AQ2" s="61" t="s">
        <v>143</v>
      </c>
      <c r="AR2" s="239" t="s">
        <v>17</v>
      </c>
      <c r="AS2" s="240"/>
      <c r="AT2" s="241"/>
      <c r="AU2" s="61" t="s">
        <v>144</v>
      </c>
      <c r="AV2" s="239" t="s">
        <v>18</v>
      </c>
      <c r="AW2" s="240"/>
      <c r="AX2" s="240"/>
      <c r="AY2" s="240"/>
      <c r="AZ2" s="241"/>
      <c r="BA2" s="239" t="s">
        <v>70</v>
      </c>
      <c r="BB2" s="240"/>
      <c r="BC2" s="240"/>
      <c r="BD2" s="241"/>
      <c r="BE2" s="272" t="s">
        <v>71</v>
      </c>
    </row>
    <row r="3" spans="1:57" ht="16.5" thickBot="1" x14ac:dyDescent="0.3">
      <c r="A3" s="188"/>
      <c r="B3" s="188"/>
      <c r="C3" s="188"/>
      <c r="D3" s="188"/>
      <c r="E3" s="196" t="s">
        <v>72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8"/>
      <c r="BE3" s="273"/>
    </row>
    <row r="4" spans="1:57" ht="27.75" customHeight="1" thickBot="1" x14ac:dyDescent="0.3">
      <c r="A4" s="189"/>
      <c r="B4" s="189"/>
      <c r="C4" s="189"/>
      <c r="D4" s="189"/>
      <c r="E4" s="16">
        <v>36</v>
      </c>
      <c r="F4" s="16">
        <v>37</v>
      </c>
      <c r="G4" s="16">
        <v>38</v>
      </c>
      <c r="H4" s="16">
        <v>39</v>
      </c>
      <c r="I4" s="16">
        <v>40</v>
      </c>
      <c r="J4" s="16">
        <v>41</v>
      </c>
      <c r="K4" s="16">
        <v>42</v>
      </c>
      <c r="L4" s="17">
        <v>43</v>
      </c>
      <c r="M4" s="17">
        <v>44</v>
      </c>
      <c r="N4" s="17">
        <v>45</v>
      </c>
      <c r="O4" s="17">
        <v>46</v>
      </c>
      <c r="P4" s="17">
        <v>47</v>
      </c>
      <c r="Q4" s="17">
        <v>48</v>
      </c>
      <c r="R4" s="17">
        <v>49</v>
      </c>
      <c r="S4" s="17">
        <v>50</v>
      </c>
      <c r="T4" s="17">
        <v>51</v>
      </c>
      <c r="U4" s="17">
        <v>52</v>
      </c>
      <c r="V4" s="18">
        <v>1</v>
      </c>
      <c r="W4" s="18">
        <v>2</v>
      </c>
      <c r="X4" s="18">
        <v>3</v>
      </c>
      <c r="Y4" s="18">
        <v>4</v>
      </c>
      <c r="Z4" s="18">
        <v>5</v>
      </c>
      <c r="AA4" s="18">
        <v>6</v>
      </c>
      <c r="AB4" s="18">
        <v>7</v>
      </c>
      <c r="AC4" s="18">
        <v>8</v>
      </c>
      <c r="AD4" s="18">
        <v>9</v>
      </c>
      <c r="AE4" s="17">
        <v>10</v>
      </c>
      <c r="AF4" s="17">
        <v>11</v>
      </c>
      <c r="AG4" s="17">
        <v>12</v>
      </c>
      <c r="AH4" s="17">
        <v>13</v>
      </c>
      <c r="AI4" s="17">
        <v>14</v>
      </c>
      <c r="AJ4" s="17">
        <v>15</v>
      </c>
      <c r="AK4" s="17">
        <v>16</v>
      </c>
      <c r="AL4" s="17">
        <v>17</v>
      </c>
      <c r="AM4" s="17">
        <v>18</v>
      </c>
      <c r="AN4" s="17">
        <v>19</v>
      </c>
      <c r="AO4" s="17">
        <v>20</v>
      </c>
      <c r="AP4" s="17">
        <v>21</v>
      </c>
      <c r="AQ4" s="17">
        <v>22</v>
      </c>
      <c r="AR4" s="17">
        <v>23</v>
      </c>
      <c r="AS4" s="17">
        <v>24</v>
      </c>
      <c r="AT4" s="19">
        <v>25</v>
      </c>
      <c r="AU4" s="19">
        <v>26</v>
      </c>
      <c r="AV4" s="17">
        <v>27</v>
      </c>
      <c r="AW4" s="17">
        <v>28</v>
      </c>
      <c r="AX4" s="17">
        <v>29</v>
      </c>
      <c r="AY4" s="17">
        <v>30</v>
      </c>
      <c r="AZ4" s="17">
        <v>31</v>
      </c>
      <c r="BA4" s="17">
        <v>32</v>
      </c>
      <c r="BB4" s="17">
        <v>33</v>
      </c>
      <c r="BC4" s="17">
        <v>34</v>
      </c>
      <c r="BD4" s="17">
        <v>35</v>
      </c>
      <c r="BE4" s="273"/>
    </row>
    <row r="5" spans="1:57" ht="16.5" thickBot="1" x14ac:dyDescent="0.3">
      <c r="A5" s="196" t="s">
        <v>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8"/>
      <c r="BE5" s="273"/>
    </row>
    <row r="6" spans="1:57" ht="25.5" customHeight="1" thickBot="1" x14ac:dyDescent="0.3">
      <c r="A6" s="136"/>
      <c r="B6" s="21"/>
      <c r="C6" s="21"/>
      <c r="D6" s="21"/>
      <c r="E6" s="137">
        <v>1</v>
      </c>
      <c r="F6" s="137">
        <v>2</v>
      </c>
      <c r="G6" s="137">
        <v>3</v>
      </c>
      <c r="H6" s="137">
        <v>4</v>
      </c>
      <c r="I6" s="137">
        <v>5</v>
      </c>
      <c r="J6" s="137">
        <v>6</v>
      </c>
      <c r="K6" s="137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23">
        <v>42</v>
      </c>
      <c r="AU6" s="23">
        <v>43</v>
      </c>
      <c r="AV6" s="16">
        <v>44</v>
      </c>
      <c r="AW6" s="16">
        <v>45</v>
      </c>
      <c r="AX6" s="16">
        <v>46</v>
      </c>
      <c r="AY6" s="16">
        <v>47</v>
      </c>
      <c r="AZ6" s="16">
        <v>48</v>
      </c>
      <c r="BA6" s="16">
        <v>49</v>
      </c>
      <c r="BB6" s="16">
        <v>50</v>
      </c>
      <c r="BC6" s="16">
        <v>51</v>
      </c>
      <c r="BD6" s="16">
        <v>52</v>
      </c>
      <c r="BE6" s="274"/>
    </row>
    <row r="7" spans="1:57" ht="15" customHeight="1" thickBot="1" x14ac:dyDescent="0.3">
      <c r="A7" s="255"/>
      <c r="B7" s="254" t="s">
        <v>92</v>
      </c>
      <c r="C7" s="254" t="s">
        <v>93</v>
      </c>
      <c r="D7" s="138" t="s">
        <v>76</v>
      </c>
      <c r="E7" s="138">
        <f>E9+E10</f>
        <v>4</v>
      </c>
      <c r="F7" s="138">
        <f t="shared" ref="F7:P7" si="0">F9+F10</f>
        <v>4</v>
      </c>
      <c r="G7" s="138">
        <f t="shared" si="0"/>
        <v>4</v>
      </c>
      <c r="H7" s="138">
        <f t="shared" si="0"/>
        <v>4</v>
      </c>
      <c r="I7" s="138">
        <f t="shared" si="0"/>
        <v>4</v>
      </c>
      <c r="J7" s="138">
        <f t="shared" si="0"/>
        <v>4</v>
      </c>
      <c r="K7" s="138">
        <f t="shared" si="0"/>
        <v>4</v>
      </c>
      <c r="L7" s="135">
        <f t="shared" si="0"/>
        <v>4</v>
      </c>
      <c r="M7" s="135">
        <f t="shared" si="0"/>
        <v>4</v>
      </c>
      <c r="N7" s="135">
        <f t="shared" si="0"/>
        <v>4</v>
      </c>
      <c r="O7" s="135">
        <f t="shared" si="0"/>
        <v>4</v>
      </c>
      <c r="P7" s="135">
        <f t="shared" si="0"/>
        <v>4</v>
      </c>
      <c r="Q7" s="130"/>
      <c r="R7" s="130"/>
      <c r="S7" s="130"/>
      <c r="T7" s="130"/>
      <c r="U7" s="130"/>
      <c r="V7" s="130"/>
      <c r="W7" s="130"/>
      <c r="X7" s="135">
        <f>X9+X10</f>
        <v>4</v>
      </c>
      <c r="Y7" s="135">
        <f t="shared" ref="Y7:AM7" si="1">Y9+Y10</f>
        <v>4</v>
      </c>
      <c r="Z7" s="135">
        <f t="shared" si="1"/>
        <v>4</v>
      </c>
      <c r="AA7" s="135">
        <f t="shared" si="1"/>
        <v>4</v>
      </c>
      <c r="AB7" s="135">
        <f t="shared" si="1"/>
        <v>4</v>
      </c>
      <c r="AC7" s="135">
        <f t="shared" si="1"/>
        <v>4</v>
      </c>
      <c r="AD7" s="135">
        <f t="shared" si="1"/>
        <v>4</v>
      </c>
      <c r="AE7" s="135">
        <f t="shared" si="1"/>
        <v>0</v>
      </c>
      <c r="AF7" s="135">
        <f t="shared" si="1"/>
        <v>0</v>
      </c>
      <c r="AG7" s="135">
        <f t="shared" si="1"/>
        <v>0</v>
      </c>
      <c r="AH7" s="135">
        <f t="shared" si="1"/>
        <v>0</v>
      </c>
      <c r="AI7" s="135">
        <f t="shared" si="1"/>
        <v>0</v>
      </c>
      <c r="AJ7" s="135">
        <f t="shared" si="1"/>
        <v>0</v>
      </c>
      <c r="AK7" s="135">
        <f t="shared" si="1"/>
        <v>0</v>
      </c>
      <c r="AL7" s="135">
        <f t="shared" si="1"/>
        <v>0</v>
      </c>
      <c r="AM7" s="135">
        <f t="shared" si="1"/>
        <v>0</v>
      </c>
      <c r="AN7" s="130"/>
      <c r="AO7" s="130"/>
      <c r="AP7" s="130"/>
      <c r="AQ7" s="130"/>
      <c r="AR7" s="130"/>
      <c r="AS7" s="130"/>
      <c r="AT7" s="130"/>
      <c r="AU7" s="130"/>
      <c r="AV7" s="130"/>
      <c r="AW7" s="66" t="s">
        <v>19</v>
      </c>
      <c r="AX7" s="66" t="s">
        <v>19</v>
      </c>
      <c r="AY7" s="66" t="s">
        <v>19</v>
      </c>
      <c r="AZ7" s="66" t="s">
        <v>19</v>
      </c>
      <c r="BA7" s="66" t="s">
        <v>19</v>
      </c>
      <c r="BB7" s="66" t="s">
        <v>19</v>
      </c>
      <c r="BC7" s="66" t="s">
        <v>19</v>
      </c>
      <c r="BD7" s="66" t="s">
        <v>19</v>
      </c>
      <c r="BE7" s="69">
        <f t="shared" ref="BE7:BE29" si="2">E7+F7+G7+H7+I7+J7+K7+L7+M7+N7+O7+P7+Q7+R7+S7+T7+U7+X7+Y7+Z7+AA7+AB7+AC7+AD7+AE7+AF7+AG7+AH7+AI7+AJ7+AK7+AL7+AM7+AN7+AO7+AP7+AQ7+AR7+AS7+AT7+AU7</f>
        <v>76</v>
      </c>
    </row>
    <row r="8" spans="1:57" ht="12.75" customHeight="1" thickBot="1" x14ac:dyDescent="0.3">
      <c r="A8" s="255"/>
      <c r="B8" s="254"/>
      <c r="C8" s="254"/>
      <c r="D8" s="138" t="s">
        <v>145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0"/>
      <c r="R8" s="130"/>
      <c r="S8" s="130"/>
      <c r="T8" s="130"/>
      <c r="U8" s="130"/>
      <c r="V8" s="130"/>
      <c r="W8" s="130"/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0</v>
      </c>
      <c r="AG8" s="135">
        <v>0</v>
      </c>
      <c r="AH8" s="135">
        <v>0</v>
      </c>
      <c r="AI8" s="135">
        <v>0</v>
      </c>
      <c r="AJ8" s="135">
        <v>0</v>
      </c>
      <c r="AK8" s="135">
        <v>0</v>
      </c>
      <c r="AL8" s="135">
        <v>0</v>
      </c>
      <c r="AM8" s="135">
        <v>0</v>
      </c>
      <c r="AN8" s="130"/>
      <c r="AO8" s="130"/>
      <c r="AP8" s="130"/>
      <c r="AQ8" s="130"/>
      <c r="AR8" s="130"/>
      <c r="AS8" s="130"/>
      <c r="AT8" s="130"/>
      <c r="AU8" s="130"/>
      <c r="AV8" s="130"/>
      <c r="AW8" s="66" t="s">
        <v>19</v>
      </c>
      <c r="AX8" s="66" t="s">
        <v>19</v>
      </c>
      <c r="AY8" s="66" t="s">
        <v>19</v>
      </c>
      <c r="AZ8" s="66" t="s">
        <v>19</v>
      </c>
      <c r="BA8" s="66" t="s">
        <v>19</v>
      </c>
      <c r="BB8" s="66" t="s">
        <v>19</v>
      </c>
      <c r="BC8" s="66" t="s">
        <v>19</v>
      </c>
      <c r="BD8" s="66" t="s">
        <v>19</v>
      </c>
      <c r="BE8" s="69">
        <f t="shared" si="2"/>
        <v>0</v>
      </c>
    </row>
    <row r="9" spans="1:57" ht="23.25" customHeight="1" thickBot="1" x14ac:dyDescent="0.3">
      <c r="A9" s="131"/>
      <c r="B9" s="139" t="s">
        <v>97</v>
      </c>
      <c r="C9" s="140" t="s">
        <v>117</v>
      </c>
      <c r="D9" s="97" t="s">
        <v>76</v>
      </c>
      <c r="E9" s="141">
        <v>2</v>
      </c>
      <c r="F9" s="141">
        <v>2</v>
      </c>
      <c r="G9" s="141">
        <v>2</v>
      </c>
      <c r="H9" s="141">
        <v>2</v>
      </c>
      <c r="I9" s="141">
        <v>2</v>
      </c>
      <c r="J9" s="141">
        <v>2</v>
      </c>
      <c r="K9" s="141">
        <v>2</v>
      </c>
      <c r="L9" s="75">
        <v>2</v>
      </c>
      <c r="M9" s="75">
        <v>2</v>
      </c>
      <c r="N9" s="75">
        <v>2</v>
      </c>
      <c r="O9" s="75">
        <v>2</v>
      </c>
      <c r="P9" s="75">
        <v>2</v>
      </c>
      <c r="Q9" s="75">
        <v>2</v>
      </c>
      <c r="R9" s="71"/>
      <c r="S9" s="71"/>
      <c r="T9" s="71"/>
      <c r="U9" s="76"/>
      <c r="V9" s="65" t="s">
        <v>19</v>
      </c>
      <c r="W9" s="65" t="s">
        <v>19</v>
      </c>
      <c r="X9" s="75">
        <v>2</v>
      </c>
      <c r="Y9" s="75">
        <v>2</v>
      </c>
      <c r="Z9" s="75">
        <v>2</v>
      </c>
      <c r="AA9" s="75">
        <v>2</v>
      </c>
      <c r="AB9" s="75">
        <v>2</v>
      </c>
      <c r="AC9" s="75">
        <v>2</v>
      </c>
      <c r="AD9" s="75">
        <v>2</v>
      </c>
      <c r="AE9" s="133"/>
      <c r="AF9" s="133"/>
      <c r="AG9" s="133"/>
      <c r="AH9" s="133"/>
      <c r="AI9" s="143"/>
      <c r="AJ9" s="133"/>
      <c r="AK9" s="133"/>
      <c r="AL9" s="133"/>
      <c r="AM9" s="133"/>
      <c r="AN9" s="133"/>
      <c r="AO9" s="133"/>
      <c r="AP9" s="133"/>
      <c r="AQ9" s="143"/>
      <c r="AR9" s="144"/>
      <c r="AS9" s="144"/>
      <c r="AT9" s="144"/>
      <c r="AU9" s="146"/>
      <c r="AV9" s="145"/>
      <c r="AW9" s="66" t="s">
        <v>19</v>
      </c>
      <c r="AX9" s="66" t="s">
        <v>19</v>
      </c>
      <c r="AY9" s="66" t="s">
        <v>19</v>
      </c>
      <c r="AZ9" s="66" t="s">
        <v>19</v>
      </c>
      <c r="BA9" s="66" t="s">
        <v>19</v>
      </c>
      <c r="BB9" s="66" t="s">
        <v>19</v>
      </c>
      <c r="BC9" s="66" t="s">
        <v>19</v>
      </c>
      <c r="BD9" s="66" t="s">
        <v>19</v>
      </c>
      <c r="BE9" s="69">
        <f t="shared" si="2"/>
        <v>40</v>
      </c>
    </row>
    <row r="10" spans="1:57" ht="25.5" customHeight="1" thickBot="1" x14ac:dyDescent="0.3">
      <c r="A10" s="131"/>
      <c r="B10" s="139" t="s">
        <v>118</v>
      </c>
      <c r="C10" s="140" t="s">
        <v>119</v>
      </c>
      <c r="D10" s="97" t="s">
        <v>76</v>
      </c>
      <c r="E10" s="141">
        <v>2</v>
      </c>
      <c r="F10" s="141">
        <v>2</v>
      </c>
      <c r="G10" s="141">
        <v>2</v>
      </c>
      <c r="H10" s="141">
        <v>2</v>
      </c>
      <c r="I10" s="141">
        <v>2</v>
      </c>
      <c r="J10" s="141">
        <v>2</v>
      </c>
      <c r="K10" s="141">
        <v>2</v>
      </c>
      <c r="L10" s="75">
        <v>2</v>
      </c>
      <c r="M10" s="75">
        <v>2</v>
      </c>
      <c r="N10" s="75">
        <v>2</v>
      </c>
      <c r="O10" s="75">
        <v>2</v>
      </c>
      <c r="P10" s="75">
        <v>2</v>
      </c>
      <c r="Q10" s="75">
        <v>2</v>
      </c>
      <c r="R10" s="71"/>
      <c r="S10" s="71"/>
      <c r="T10" s="71"/>
      <c r="U10" s="76"/>
      <c r="V10" s="65" t="s">
        <v>19</v>
      </c>
      <c r="W10" s="65" t="s">
        <v>19</v>
      </c>
      <c r="X10" s="75">
        <v>2</v>
      </c>
      <c r="Y10" s="75">
        <v>2</v>
      </c>
      <c r="Z10" s="75">
        <v>2</v>
      </c>
      <c r="AA10" s="75">
        <v>2</v>
      </c>
      <c r="AB10" s="75">
        <v>2</v>
      </c>
      <c r="AC10" s="75">
        <v>2</v>
      </c>
      <c r="AD10" s="75">
        <v>2</v>
      </c>
      <c r="AE10" s="133"/>
      <c r="AF10" s="133"/>
      <c r="AG10" s="133"/>
      <c r="AH10" s="133"/>
      <c r="AI10" s="143"/>
      <c r="AJ10" s="133"/>
      <c r="AK10" s="133"/>
      <c r="AL10" s="133"/>
      <c r="AM10" s="133"/>
      <c r="AN10" s="133"/>
      <c r="AO10" s="133"/>
      <c r="AP10" s="133"/>
      <c r="AQ10" s="143"/>
      <c r="AR10" s="144"/>
      <c r="AS10" s="144"/>
      <c r="AT10" s="144"/>
      <c r="AU10" s="147"/>
      <c r="AV10" s="145"/>
      <c r="AW10" s="66" t="s">
        <v>19</v>
      </c>
      <c r="AX10" s="66" t="s">
        <v>19</v>
      </c>
      <c r="AY10" s="66" t="s">
        <v>19</v>
      </c>
      <c r="AZ10" s="66" t="s">
        <v>19</v>
      </c>
      <c r="BA10" s="66" t="s">
        <v>19</v>
      </c>
      <c r="BB10" s="66" t="s">
        <v>19</v>
      </c>
      <c r="BC10" s="66" t="s">
        <v>19</v>
      </c>
      <c r="BD10" s="66" t="s">
        <v>19</v>
      </c>
      <c r="BE10" s="69">
        <f t="shared" si="2"/>
        <v>40</v>
      </c>
    </row>
    <row r="11" spans="1:57" ht="24.75" customHeight="1" thickBot="1" x14ac:dyDescent="0.3">
      <c r="A11" s="243"/>
      <c r="B11" s="142" t="s">
        <v>103</v>
      </c>
      <c r="C11" s="129" t="s">
        <v>104</v>
      </c>
      <c r="D11" s="74" t="s">
        <v>76</v>
      </c>
      <c r="E11" s="104">
        <f>E12+E14</f>
        <v>3</v>
      </c>
      <c r="F11" s="104">
        <f t="shared" ref="F11:U11" si="3">F12+F14</f>
        <v>3</v>
      </c>
      <c r="G11" s="104">
        <f t="shared" si="3"/>
        <v>3</v>
      </c>
      <c r="H11" s="104">
        <f t="shared" si="3"/>
        <v>3</v>
      </c>
      <c r="I11" s="104">
        <f t="shared" si="3"/>
        <v>3</v>
      </c>
      <c r="J11" s="104">
        <f t="shared" si="3"/>
        <v>3</v>
      </c>
      <c r="K11" s="104">
        <f t="shared" si="3"/>
        <v>3</v>
      </c>
      <c r="L11" s="64">
        <f t="shared" si="3"/>
        <v>3</v>
      </c>
      <c r="M11" s="64">
        <f t="shared" si="3"/>
        <v>3</v>
      </c>
      <c r="N11" s="64">
        <f t="shared" si="3"/>
        <v>3</v>
      </c>
      <c r="O11" s="64">
        <f t="shared" si="3"/>
        <v>3</v>
      </c>
      <c r="P11" s="64">
        <f t="shared" si="3"/>
        <v>3</v>
      </c>
      <c r="Q11" s="64">
        <f t="shared" si="3"/>
        <v>3</v>
      </c>
      <c r="R11" s="64">
        <f t="shared" si="3"/>
        <v>0</v>
      </c>
      <c r="S11" s="64">
        <f t="shared" si="3"/>
        <v>0</v>
      </c>
      <c r="T11" s="64">
        <f t="shared" si="3"/>
        <v>0</v>
      </c>
      <c r="U11" s="64">
        <f t="shared" si="3"/>
        <v>0</v>
      </c>
      <c r="V11" s="65" t="s">
        <v>19</v>
      </c>
      <c r="W11" s="65" t="s">
        <v>19</v>
      </c>
      <c r="X11" s="64">
        <f>X12+X14+X13</f>
        <v>16</v>
      </c>
      <c r="Y11" s="64">
        <f t="shared" ref="Y11:AD11" si="4">Y12+Y14</f>
        <v>14</v>
      </c>
      <c r="Z11" s="64">
        <f t="shared" si="4"/>
        <v>14</v>
      </c>
      <c r="AA11" s="64">
        <f t="shared" si="4"/>
        <v>14</v>
      </c>
      <c r="AB11" s="64">
        <f t="shared" si="4"/>
        <v>14</v>
      </c>
      <c r="AC11" s="64">
        <f t="shared" si="4"/>
        <v>14</v>
      </c>
      <c r="AD11" s="64">
        <f t="shared" si="4"/>
        <v>14</v>
      </c>
      <c r="AE11" s="64"/>
      <c r="AF11" s="64">
        <f t="shared" ref="AF11:AP11" si="5">AF12+AF14</f>
        <v>0</v>
      </c>
      <c r="AG11" s="64">
        <f t="shared" si="5"/>
        <v>0</v>
      </c>
      <c r="AH11" s="64">
        <f t="shared" si="5"/>
        <v>0</v>
      </c>
      <c r="AI11" s="64">
        <f t="shared" si="5"/>
        <v>0</v>
      </c>
      <c r="AJ11" s="133">
        <f t="shared" si="5"/>
        <v>0</v>
      </c>
      <c r="AK11" s="64">
        <f t="shared" si="5"/>
        <v>0</v>
      </c>
      <c r="AL11" s="64">
        <f t="shared" si="5"/>
        <v>0</v>
      </c>
      <c r="AM11" s="64">
        <f t="shared" si="5"/>
        <v>0</v>
      </c>
      <c r="AN11" s="64">
        <f t="shared" si="5"/>
        <v>0</v>
      </c>
      <c r="AO11" s="64">
        <f t="shared" si="5"/>
        <v>0</v>
      </c>
      <c r="AP11" s="64">
        <f t="shared" si="5"/>
        <v>0</v>
      </c>
      <c r="AQ11" s="64"/>
      <c r="AR11" s="64"/>
      <c r="AS11" s="64"/>
      <c r="AT11" s="64"/>
      <c r="AU11" s="64"/>
      <c r="AV11" s="64"/>
      <c r="AW11" s="66" t="s">
        <v>19</v>
      </c>
      <c r="AX11" s="66" t="s">
        <v>19</v>
      </c>
      <c r="AY11" s="66" t="s">
        <v>19</v>
      </c>
      <c r="AZ11" s="66" t="s">
        <v>19</v>
      </c>
      <c r="BA11" s="66" t="s">
        <v>19</v>
      </c>
      <c r="BB11" s="66" t="s">
        <v>19</v>
      </c>
      <c r="BC11" s="66" t="s">
        <v>19</v>
      </c>
      <c r="BD11" s="66" t="s">
        <v>19</v>
      </c>
      <c r="BE11" s="69">
        <f t="shared" si="2"/>
        <v>139</v>
      </c>
    </row>
    <row r="12" spans="1:57" s="59" customFormat="1" ht="33" customHeight="1" thickBot="1" x14ac:dyDescent="0.3">
      <c r="A12" s="243"/>
      <c r="B12" s="140" t="s">
        <v>155</v>
      </c>
      <c r="C12" s="140" t="s">
        <v>156</v>
      </c>
      <c r="D12" s="97" t="s">
        <v>76</v>
      </c>
      <c r="E12" s="141"/>
      <c r="F12" s="141"/>
      <c r="G12" s="141"/>
      <c r="H12" s="141"/>
      <c r="I12" s="141"/>
      <c r="J12" s="141"/>
      <c r="K12" s="141"/>
      <c r="L12" s="75"/>
      <c r="M12" s="75"/>
      <c r="N12" s="75"/>
      <c r="O12" s="75"/>
      <c r="P12" s="75"/>
      <c r="Q12" s="69"/>
      <c r="R12" s="71"/>
      <c r="S12" s="71"/>
      <c r="T12" s="71"/>
      <c r="U12" s="76"/>
      <c r="V12" s="65" t="s">
        <v>19</v>
      </c>
      <c r="W12" s="65" t="s">
        <v>19</v>
      </c>
      <c r="X12" s="69">
        <v>7</v>
      </c>
      <c r="Y12" s="69">
        <v>7</v>
      </c>
      <c r="Z12" s="69">
        <v>7</v>
      </c>
      <c r="AA12" s="69">
        <v>7</v>
      </c>
      <c r="AB12" s="69">
        <v>7</v>
      </c>
      <c r="AC12" s="69">
        <v>7</v>
      </c>
      <c r="AD12" s="69">
        <v>7</v>
      </c>
      <c r="AE12" s="133"/>
      <c r="AF12" s="133"/>
      <c r="AG12" s="133"/>
      <c r="AH12" s="133"/>
      <c r="AI12" s="143"/>
      <c r="AJ12" s="133"/>
      <c r="AK12" s="133"/>
      <c r="AL12" s="133"/>
      <c r="AM12" s="133"/>
      <c r="AN12" s="71"/>
      <c r="AO12" s="71"/>
      <c r="AP12" s="71"/>
      <c r="AQ12" s="143"/>
      <c r="AR12" s="144"/>
      <c r="AS12" s="144"/>
      <c r="AT12" s="144"/>
      <c r="AU12" s="147"/>
      <c r="AV12" s="145"/>
      <c r="AW12" s="66" t="s">
        <v>19</v>
      </c>
      <c r="AX12" s="66" t="s">
        <v>19</v>
      </c>
      <c r="AY12" s="66" t="s">
        <v>19</v>
      </c>
      <c r="AZ12" s="66" t="s">
        <v>19</v>
      </c>
      <c r="BA12" s="66" t="s">
        <v>19</v>
      </c>
      <c r="BB12" s="66" t="s">
        <v>19</v>
      </c>
      <c r="BC12" s="66" t="s">
        <v>19</v>
      </c>
      <c r="BD12" s="66" t="s">
        <v>19</v>
      </c>
      <c r="BE12" s="69">
        <f t="shared" si="2"/>
        <v>49</v>
      </c>
    </row>
    <row r="13" spans="1:57" s="59" customFormat="1" ht="24.75" customHeight="1" thickBot="1" x14ac:dyDescent="0.3">
      <c r="A13" s="243"/>
      <c r="B13" s="140" t="s">
        <v>157</v>
      </c>
      <c r="C13" s="140" t="s">
        <v>158</v>
      </c>
      <c r="D13" s="97" t="s">
        <v>76</v>
      </c>
      <c r="E13" s="141">
        <v>2</v>
      </c>
      <c r="F13" s="141">
        <v>2</v>
      </c>
      <c r="G13" s="141">
        <v>2</v>
      </c>
      <c r="H13" s="141">
        <v>2</v>
      </c>
      <c r="I13" s="141">
        <v>2</v>
      </c>
      <c r="J13" s="141">
        <v>2</v>
      </c>
      <c r="K13" s="141">
        <v>2</v>
      </c>
      <c r="L13" s="141">
        <v>2</v>
      </c>
      <c r="M13" s="141">
        <v>2</v>
      </c>
      <c r="N13" s="141">
        <v>2</v>
      </c>
      <c r="O13" s="141">
        <v>2</v>
      </c>
      <c r="P13" s="141">
        <v>2</v>
      </c>
      <c r="Q13" s="141">
        <v>2</v>
      </c>
      <c r="R13" s="71"/>
      <c r="S13" s="71"/>
      <c r="T13" s="71"/>
      <c r="U13" s="76"/>
      <c r="V13" s="65"/>
      <c r="W13" s="65"/>
      <c r="X13" s="69">
        <v>2</v>
      </c>
      <c r="Y13" s="69">
        <v>2</v>
      </c>
      <c r="Z13" s="69">
        <v>2</v>
      </c>
      <c r="AA13" s="69">
        <v>2</v>
      </c>
      <c r="AB13" s="69">
        <v>2</v>
      </c>
      <c r="AC13" s="69">
        <v>2</v>
      </c>
      <c r="AD13" s="69">
        <v>2</v>
      </c>
      <c r="AE13" s="133"/>
      <c r="AF13" s="133"/>
      <c r="AG13" s="133"/>
      <c r="AH13" s="133"/>
      <c r="AI13" s="143"/>
      <c r="AJ13" s="133"/>
      <c r="AK13" s="133"/>
      <c r="AL13" s="133"/>
      <c r="AM13" s="133"/>
      <c r="AN13" s="71"/>
      <c r="AO13" s="71"/>
      <c r="AP13" s="71"/>
      <c r="AQ13" s="143"/>
      <c r="AR13" s="144"/>
      <c r="AS13" s="144"/>
      <c r="AT13" s="144"/>
      <c r="AU13" s="147"/>
      <c r="AV13" s="145"/>
      <c r="AW13" s="66"/>
      <c r="AX13" s="66"/>
      <c r="AY13" s="66"/>
      <c r="AZ13" s="66"/>
      <c r="BA13" s="66"/>
      <c r="BB13" s="66"/>
      <c r="BC13" s="66"/>
      <c r="BD13" s="66"/>
      <c r="BE13" s="69">
        <f t="shared" si="2"/>
        <v>40</v>
      </c>
    </row>
    <row r="14" spans="1:57" s="59" customFormat="1" ht="21.75" customHeight="1" thickBot="1" x14ac:dyDescent="0.3">
      <c r="A14" s="243"/>
      <c r="B14" s="140" t="s">
        <v>159</v>
      </c>
      <c r="C14" s="140" t="s">
        <v>160</v>
      </c>
      <c r="D14" s="97" t="s">
        <v>76</v>
      </c>
      <c r="E14" s="103">
        <v>3</v>
      </c>
      <c r="F14" s="103">
        <v>3</v>
      </c>
      <c r="G14" s="103">
        <v>3</v>
      </c>
      <c r="H14" s="103">
        <v>3</v>
      </c>
      <c r="I14" s="103">
        <v>3</v>
      </c>
      <c r="J14" s="103">
        <v>3</v>
      </c>
      <c r="K14" s="103">
        <v>3</v>
      </c>
      <c r="L14" s="103">
        <v>3</v>
      </c>
      <c r="M14" s="103">
        <v>3</v>
      </c>
      <c r="N14" s="103">
        <v>3</v>
      </c>
      <c r="O14" s="103">
        <v>3</v>
      </c>
      <c r="P14" s="103">
        <v>3</v>
      </c>
      <c r="Q14" s="103">
        <v>3</v>
      </c>
      <c r="R14" s="71"/>
      <c r="S14" s="71"/>
      <c r="T14" s="71"/>
      <c r="U14" s="70"/>
      <c r="V14" s="65" t="s">
        <v>19</v>
      </c>
      <c r="W14" s="65" t="s">
        <v>19</v>
      </c>
      <c r="X14" s="69">
        <v>7</v>
      </c>
      <c r="Y14" s="69">
        <v>7</v>
      </c>
      <c r="Z14" s="69">
        <v>7</v>
      </c>
      <c r="AA14" s="69">
        <v>7</v>
      </c>
      <c r="AB14" s="69">
        <v>7</v>
      </c>
      <c r="AC14" s="69">
        <v>7</v>
      </c>
      <c r="AD14" s="69">
        <v>7</v>
      </c>
      <c r="AE14" s="133"/>
      <c r="AF14" s="133"/>
      <c r="AG14" s="133"/>
      <c r="AH14" s="133"/>
      <c r="AI14" s="143"/>
      <c r="AJ14" s="133"/>
      <c r="AK14" s="133"/>
      <c r="AL14" s="133"/>
      <c r="AM14" s="133"/>
      <c r="AN14" s="71"/>
      <c r="AO14" s="71"/>
      <c r="AP14" s="71"/>
      <c r="AQ14" s="143"/>
      <c r="AR14" s="144"/>
      <c r="AS14" s="144"/>
      <c r="AT14" s="144"/>
      <c r="AU14" s="147"/>
      <c r="AV14" s="145"/>
      <c r="AW14" s="66" t="s">
        <v>19</v>
      </c>
      <c r="AX14" s="66" t="s">
        <v>19</v>
      </c>
      <c r="AY14" s="66" t="s">
        <v>19</v>
      </c>
      <c r="AZ14" s="66" t="s">
        <v>19</v>
      </c>
      <c r="BA14" s="66" t="s">
        <v>19</v>
      </c>
      <c r="BB14" s="66" t="s">
        <v>19</v>
      </c>
      <c r="BC14" s="66" t="s">
        <v>19</v>
      </c>
      <c r="BD14" s="66" t="s">
        <v>19</v>
      </c>
      <c r="BE14" s="69">
        <f t="shared" si="2"/>
        <v>88</v>
      </c>
    </row>
    <row r="15" spans="1:57" s="59" customFormat="1" ht="18.75" customHeight="1" thickBot="1" x14ac:dyDescent="0.3">
      <c r="A15" s="243"/>
      <c r="B15" s="275" t="s">
        <v>106</v>
      </c>
      <c r="C15" s="246" t="s">
        <v>107</v>
      </c>
      <c r="D15" s="63" t="s">
        <v>76</v>
      </c>
      <c r="E15" s="170">
        <f>E17+E20+E25</f>
        <v>27</v>
      </c>
      <c r="F15" s="170">
        <f t="shared" ref="F15:Q15" si="6">F17+F20+F25</f>
        <v>27</v>
      </c>
      <c r="G15" s="170">
        <f t="shared" si="6"/>
        <v>27</v>
      </c>
      <c r="H15" s="170">
        <f t="shared" si="6"/>
        <v>27</v>
      </c>
      <c r="I15" s="170">
        <f t="shared" si="6"/>
        <v>27</v>
      </c>
      <c r="J15" s="170">
        <f t="shared" si="6"/>
        <v>27</v>
      </c>
      <c r="K15" s="170">
        <f t="shared" si="6"/>
        <v>27</v>
      </c>
      <c r="L15" s="170">
        <f t="shared" si="6"/>
        <v>27</v>
      </c>
      <c r="M15" s="170">
        <f t="shared" si="6"/>
        <v>27</v>
      </c>
      <c r="N15" s="170">
        <f t="shared" si="6"/>
        <v>27</v>
      </c>
      <c r="O15" s="170">
        <f t="shared" si="6"/>
        <v>27</v>
      </c>
      <c r="P15" s="170">
        <f t="shared" si="6"/>
        <v>27</v>
      </c>
      <c r="Q15" s="170">
        <f t="shared" si="6"/>
        <v>27</v>
      </c>
      <c r="R15" s="64">
        <f>R17+R21+R19</f>
        <v>36</v>
      </c>
      <c r="S15" s="64">
        <f t="shared" ref="S15:T15" si="7">S17+S21+S19</f>
        <v>36</v>
      </c>
      <c r="T15" s="64">
        <f t="shared" si="7"/>
        <v>36</v>
      </c>
      <c r="U15" s="64"/>
      <c r="V15" s="65" t="s">
        <v>19</v>
      </c>
      <c r="W15" s="65" t="s">
        <v>19</v>
      </c>
      <c r="X15" s="167">
        <f>X17+X20+X25</f>
        <v>14</v>
      </c>
      <c r="Y15" s="167">
        <f t="shared" ref="Y15:AD15" si="8">Y17+Y20+Y25</f>
        <v>14</v>
      </c>
      <c r="Z15" s="167">
        <f t="shared" si="8"/>
        <v>14</v>
      </c>
      <c r="AA15" s="167">
        <f t="shared" si="8"/>
        <v>14</v>
      </c>
      <c r="AB15" s="167">
        <f t="shared" si="8"/>
        <v>14</v>
      </c>
      <c r="AC15" s="167">
        <f t="shared" si="8"/>
        <v>14</v>
      </c>
      <c r="AD15" s="167">
        <f t="shared" si="8"/>
        <v>14</v>
      </c>
      <c r="AE15" s="64">
        <f>AE17+AE21</f>
        <v>0</v>
      </c>
      <c r="AF15" s="64">
        <f>AF17+AF21</f>
        <v>0</v>
      </c>
      <c r="AG15" s="64">
        <f>AG17+AG21</f>
        <v>0</v>
      </c>
      <c r="AH15" s="64">
        <f>AH17+AH21</f>
        <v>0</v>
      </c>
      <c r="AI15" s="64">
        <f>AI17+AI21</f>
        <v>0</v>
      </c>
      <c r="AJ15" s="64">
        <f t="shared" ref="AJ15:AP15" si="9">AJ17+AJ21</f>
        <v>0</v>
      </c>
      <c r="AK15" s="64">
        <f t="shared" si="9"/>
        <v>0</v>
      </c>
      <c r="AL15" s="64">
        <f t="shared" si="9"/>
        <v>0</v>
      </c>
      <c r="AM15" s="64">
        <f t="shared" si="9"/>
        <v>0</v>
      </c>
      <c r="AN15" s="64">
        <f t="shared" si="9"/>
        <v>0</v>
      </c>
      <c r="AO15" s="64">
        <f t="shared" si="9"/>
        <v>0</v>
      </c>
      <c r="AP15" s="64">
        <f t="shared" si="9"/>
        <v>0</v>
      </c>
      <c r="AQ15" s="64">
        <f>AQ17+AQ21</f>
        <v>0</v>
      </c>
      <c r="AR15" s="64"/>
      <c r="AS15" s="64"/>
      <c r="AT15" s="64"/>
      <c r="AU15" s="64"/>
      <c r="AV15" s="64"/>
      <c r="AW15" s="66" t="s">
        <v>19</v>
      </c>
      <c r="AX15" s="66" t="s">
        <v>19</v>
      </c>
      <c r="AY15" s="66" t="s">
        <v>19</v>
      </c>
      <c r="AZ15" s="66" t="s">
        <v>19</v>
      </c>
      <c r="BA15" s="66" t="s">
        <v>19</v>
      </c>
      <c r="BB15" s="66" t="s">
        <v>19</v>
      </c>
      <c r="BC15" s="66" t="s">
        <v>19</v>
      </c>
      <c r="BD15" s="66" t="s">
        <v>19</v>
      </c>
      <c r="BE15" s="69">
        <f t="shared" si="2"/>
        <v>557</v>
      </c>
    </row>
    <row r="16" spans="1:57" s="59" customFormat="1" ht="18.75" customHeight="1" thickBot="1" x14ac:dyDescent="0.3">
      <c r="A16" s="243"/>
      <c r="B16" s="276"/>
      <c r="C16" s="256"/>
      <c r="D16" s="63" t="s">
        <v>145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/>
      <c r="S16" s="64"/>
      <c r="T16" s="64"/>
      <c r="U16" s="64"/>
      <c r="V16" s="65" t="s">
        <v>19</v>
      </c>
      <c r="W16" s="65" t="s">
        <v>19</v>
      </c>
      <c r="X16" s="167" t="s">
        <v>176</v>
      </c>
      <c r="Y16" s="167" t="s">
        <v>176</v>
      </c>
      <c r="Z16" s="167" t="s">
        <v>176</v>
      </c>
      <c r="AA16" s="167" t="s">
        <v>176</v>
      </c>
      <c r="AB16" s="167" t="s">
        <v>176</v>
      </c>
      <c r="AC16" s="167" t="s">
        <v>176</v>
      </c>
      <c r="AD16" s="167" t="s">
        <v>176</v>
      </c>
      <c r="AE16" s="167" t="s">
        <v>176</v>
      </c>
      <c r="AF16" s="167" t="s">
        <v>176</v>
      </c>
      <c r="AG16" s="167" t="s">
        <v>176</v>
      </c>
      <c r="AH16" s="167" t="s">
        <v>176</v>
      </c>
      <c r="AI16" s="167">
        <f t="shared" ref="AI16" si="10">AI17+AI20+AI25</f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/>
      <c r="AS16" s="64"/>
      <c r="AT16" s="64"/>
      <c r="AU16" s="64"/>
      <c r="AV16" s="66"/>
      <c r="AW16" s="66"/>
      <c r="AX16" s="66"/>
      <c r="AY16" s="66"/>
      <c r="AZ16" s="66"/>
      <c r="BA16" s="66"/>
      <c r="BB16" s="66"/>
      <c r="BC16" s="66"/>
      <c r="BD16" s="66"/>
      <c r="BE16" s="69">
        <f t="shared" si="2"/>
        <v>0</v>
      </c>
    </row>
    <row r="17" spans="1:58" s="59" customFormat="1" ht="27" customHeight="1" thickBot="1" x14ac:dyDescent="0.3">
      <c r="A17" s="243"/>
      <c r="B17" s="149" t="s">
        <v>147</v>
      </c>
      <c r="C17" s="148" t="s">
        <v>185</v>
      </c>
      <c r="D17" s="77" t="s">
        <v>76</v>
      </c>
      <c r="E17" s="78">
        <f>E18</f>
        <v>13</v>
      </c>
      <c r="F17" s="78">
        <f t="shared" ref="F17:Q17" si="11">F18</f>
        <v>13</v>
      </c>
      <c r="G17" s="78">
        <f t="shared" si="11"/>
        <v>13</v>
      </c>
      <c r="H17" s="78">
        <f t="shared" si="11"/>
        <v>13</v>
      </c>
      <c r="I17" s="78">
        <f t="shared" si="11"/>
        <v>13</v>
      </c>
      <c r="J17" s="78">
        <f t="shared" si="11"/>
        <v>13</v>
      </c>
      <c r="K17" s="78">
        <f t="shared" si="11"/>
        <v>13</v>
      </c>
      <c r="L17" s="78">
        <f t="shared" si="11"/>
        <v>13</v>
      </c>
      <c r="M17" s="78">
        <f t="shared" si="11"/>
        <v>13</v>
      </c>
      <c r="N17" s="78">
        <f t="shared" si="11"/>
        <v>13</v>
      </c>
      <c r="O17" s="78">
        <f t="shared" si="11"/>
        <v>13</v>
      </c>
      <c r="P17" s="78">
        <f t="shared" si="11"/>
        <v>13</v>
      </c>
      <c r="Q17" s="78">
        <f t="shared" si="11"/>
        <v>13</v>
      </c>
      <c r="R17" s="71"/>
      <c r="S17" s="71"/>
      <c r="T17" s="71"/>
      <c r="U17" s="70"/>
      <c r="V17" s="65" t="s">
        <v>19</v>
      </c>
      <c r="W17" s="65" t="s">
        <v>19</v>
      </c>
      <c r="X17" s="78">
        <f>SUM(X18:X20)</f>
        <v>0</v>
      </c>
      <c r="Y17" s="78">
        <f t="shared" ref="Y17:AD17" si="12">SUM(Y18:Y20)</f>
        <v>0</v>
      </c>
      <c r="Z17" s="78">
        <f t="shared" si="12"/>
        <v>0</v>
      </c>
      <c r="AA17" s="78">
        <f t="shared" si="12"/>
        <v>0</v>
      </c>
      <c r="AB17" s="78">
        <f t="shared" si="12"/>
        <v>0</v>
      </c>
      <c r="AC17" s="78">
        <f t="shared" si="12"/>
        <v>0</v>
      </c>
      <c r="AD17" s="78">
        <f t="shared" si="12"/>
        <v>0</v>
      </c>
      <c r="AE17" s="78">
        <f>SUM(AE18:AE20)</f>
        <v>0</v>
      </c>
      <c r="AF17" s="78">
        <f t="shared" ref="AF17" si="13">SUM(AF18:AF20)</f>
        <v>0</v>
      </c>
      <c r="AG17" s="78">
        <f t="shared" ref="AG17" si="14">SUM(AG18:AG20)</f>
        <v>0</v>
      </c>
      <c r="AH17" s="78">
        <f t="shared" ref="AH17" si="15">SUM(AH18:AH20)</f>
        <v>0</v>
      </c>
      <c r="AI17" s="78">
        <f t="shared" ref="AI17" si="16">SUM(AI18:AI20)</f>
        <v>0</v>
      </c>
      <c r="AJ17" s="78">
        <f>SUM(AJ18:AJ20)</f>
        <v>0</v>
      </c>
      <c r="AK17" s="78">
        <f t="shared" ref="AK17:AP17" si="17">SUM(AK18:AK20)</f>
        <v>0</v>
      </c>
      <c r="AL17" s="78">
        <f t="shared" si="17"/>
        <v>0</v>
      </c>
      <c r="AM17" s="78">
        <f t="shared" si="17"/>
        <v>0</v>
      </c>
      <c r="AN17" s="78">
        <f t="shared" si="17"/>
        <v>0</v>
      </c>
      <c r="AO17" s="78">
        <f t="shared" si="17"/>
        <v>0</v>
      </c>
      <c r="AP17" s="78">
        <f t="shared" si="17"/>
        <v>0</v>
      </c>
      <c r="AQ17" s="143"/>
      <c r="AR17" s="144"/>
      <c r="AS17" s="144"/>
      <c r="AT17" s="144"/>
      <c r="AU17" s="147"/>
      <c r="AV17" s="145"/>
      <c r="AW17" s="66" t="s">
        <v>19</v>
      </c>
      <c r="AX17" s="66" t="s">
        <v>19</v>
      </c>
      <c r="AY17" s="66" t="s">
        <v>19</v>
      </c>
      <c r="AZ17" s="66" t="s">
        <v>19</v>
      </c>
      <c r="BA17" s="66" t="s">
        <v>19</v>
      </c>
      <c r="BB17" s="66" t="s">
        <v>19</v>
      </c>
      <c r="BC17" s="66" t="s">
        <v>19</v>
      </c>
      <c r="BD17" s="66" t="s">
        <v>19</v>
      </c>
      <c r="BE17" s="69">
        <f t="shared" si="2"/>
        <v>169</v>
      </c>
    </row>
    <row r="18" spans="1:58" ht="31.5" customHeight="1" thickBot="1" x14ac:dyDescent="0.3">
      <c r="A18" s="243"/>
      <c r="B18" s="150" t="s">
        <v>161</v>
      </c>
      <c r="C18" s="151" t="s">
        <v>188</v>
      </c>
      <c r="D18" s="68" t="s">
        <v>76</v>
      </c>
      <c r="E18" s="69">
        <v>13</v>
      </c>
      <c r="F18" s="69">
        <v>13</v>
      </c>
      <c r="G18" s="69">
        <v>13</v>
      </c>
      <c r="H18" s="69">
        <v>13</v>
      </c>
      <c r="I18" s="69">
        <v>13</v>
      </c>
      <c r="J18" s="69">
        <v>13</v>
      </c>
      <c r="K18" s="69">
        <v>13</v>
      </c>
      <c r="L18" s="69">
        <v>13</v>
      </c>
      <c r="M18" s="69">
        <v>13</v>
      </c>
      <c r="N18" s="69">
        <v>13</v>
      </c>
      <c r="O18" s="69">
        <v>13</v>
      </c>
      <c r="P18" s="69">
        <v>13</v>
      </c>
      <c r="Q18" s="69">
        <v>13</v>
      </c>
      <c r="R18" s="71"/>
      <c r="S18" s="71"/>
      <c r="T18" s="71"/>
      <c r="U18" s="70"/>
      <c r="V18" s="65" t="s">
        <v>19</v>
      </c>
      <c r="W18" s="65" t="s">
        <v>19</v>
      </c>
      <c r="X18" s="69"/>
      <c r="Y18" s="69"/>
      <c r="Z18" s="69"/>
      <c r="AA18" s="69"/>
      <c r="AB18" s="69"/>
      <c r="AC18" s="69"/>
      <c r="AD18" s="69"/>
      <c r="AE18" s="133"/>
      <c r="AF18" s="133"/>
      <c r="AG18" s="133"/>
      <c r="AH18" s="133"/>
      <c r="AI18" s="143"/>
      <c r="AJ18" s="133"/>
      <c r="AK18" s="133"/>
      <c r="AL18" s="133"/>
      <c r="AM18" s="133"/>
      <c r="AN18" s="134"/>
      <c r="AO18" s="134"/>
      <c r="AP18" s="134"/>
      <c r="AQ18" s="143"/>
      <c r="AR18" s="144"/>
      <c r="AS18" s="144"/>
      <c r="AT18" s="144"/>
      <c r="AU18" s="147"/>
      <c r="AV18" s="145"/>
      <c r="AW18" s="66" t="s">
        <v>19</v>
      </c>
      <c r="AX18" s="66" t="s">
        <v>19</v>
      </c>
      <c r="AY18" s="66" t="s">
        <v>19</v>
      </c>
      <c r="AZ18" s="66" t="s">
        <v>19</v>
      </c>
      <c r="BA18" s="66" t="s">
        <v>19</v>
      </c>
      <c r="BB18" s="66" t="s">
        <v>19</v>
      </c>
      <c r="BC18" s="66" t="s">
        <v>19</v>
      </c>
      <c r="BD18" s="66" t="s">
        <v>19</v>
      </c>
      <c r="BE18" s="69">
        <f t="shared" si="2"/>
        <v>169</v>
      </c>
    </row>
    <row r="19" spans="1:58" ht="16.5" customHeight="1" thickBot="1" x14ac:dyDescent="0.3">
      <c r="A19" s="243"/>
      <c r="B19" s="152" t="s">
        <v>162</v>
      </c>
      <c r="C19" s="153" t="s">
        <v>110</v>
      </c>
      <c r="D19" s="68" t="s">
        <v>76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7"/>
      <c r="R19" s="71">
        <v>36</v>
      </c>
      <c r="S19" s="71">
        <v>36</v>
      </c>
      <c r="T19" s="71">
        <v>36</v>
      </c>
      <c r="U19" s="70"/>
      <c r="V19" s="65"/>
      <c r="W19" s="65"/>
      <c r="X19" s="69"/>
      <c r="Y19" s="69"/>
      <c r="Z19" s="69"/>
      <c r="AA19" s="69"/>
      <c r="AB19" s="69"/>
      <c r="AC19" s="69"/>
      <c r="AD19" s="69"/>
      <c r="AE19" s="133"/>
      <c r="AF19" s="133"/>
      <c r="AG19" s="133"/>
      <c r="AH19" s="133"/>
      <c r="AI19" s="143"/>
      <c r="AJ19" s="133"/>
      <c r="AK19" s="133"/>
      <c r="AL19" s="133"/>
      <c r="AM19" s="133"/>
      <c r="AN19" s="134"/>
      <c r="AO19" s="134"/>
      <c r="AP19" s="134"/>
      <c r="AQ19" s="143"/>
      <c r="AR19" s="144"/>
      <c r="AS19" s="144"/>
      <c r="AT19" s="144"/>
      <c r="AU19" s="147"/>
      <c r="AV19" s="145"/>
      <c r="AW19" s="66"/>
      <c r="AX19" s="66"/>
      <c r="AY19" s="66"/>
      <c r="AZ19" s="66"/>
      <c r="BA19" s="66"/>
      <c r="BB19" s="66"/>
      <c r="BC19" s="66"/>
      <c r="BD19" s="66"/>
      <c r="BE19" s="69">
        <f t="shared" si="2"/>
        <v>108</v>
      </c>
    </row>
    <row r="20" spans="1:58" ht="32.25" customHeight="1" thickBot="1" x14ac:dyDescent="0.3">
      <c r="A20" s="243"/>
      <c r="B20" s="155" t="s">
        <v>166</v>
      </c>
      <c r="C20" s="148" t="s">
        <v>189</v>
      </c>
      <c r="D20" s="148" t="s">
        <v>76</v>
      </c>
      <c r="E20" s="161">
        <v>14</v>
      </c>
      <c r="F20" s="161">
        <v>14</v>
      </c>
      <c r="G20" s="161">
        <v>14</v>
      </c>
      <c r="H20" s="161">
        <v>14</v>
      </c>
      <c r="I20" s="161">
        <v>14</v>
      </c>
      <c r="J20" s="161">
        <v>14</v>
      </c>
      <c r="K20" s="161">
        <v>14</v>
      </c>
      <c r="L20" s="161">
        <v>14</v>
      </c>
      <c r="M20" s="161">
        <v>14</v>
      </c>
      <c r="N20" s="161">
        <v>14</v>
      </c>
      <c r="O20" s="161">
        <v>14</v>
      </c>
      <c r="P20" s="161">
        <v>14</v>
      </c>
      <c r="Q20" s="161">
        <v>14</v>
      </c>
      <c r="R20" s="148"/>
      <c r="S20" s="148"/>
      <c r="T20" s="148"/>
      <c r="U20" s="148"/>
      <c r="V20" s="65" t="s">
        <v>19</v>
      </c>
      <c r="W20" s="65" t="s">
        <v>19</v>
      </c>
      <c r="X20" s="168" t="s">
        <v>175</v>
      </c>
      <c r="Y20" s="168" t="s">
        <v>175</v>
      </c>
      <c r="Z20" s="168" t="s">
        <v>175</v>
      </c>
      <c r="AA20" s="168" t="s">
        <v>175</v>
      </c>
      <c r="AB20" s="168" t="s">
        <v>175</v>
      </c>
      <c r="AC20" s="168" t="s">
        <v>175</v>
      </c>
      <c r="AD20" s="168" t="s">
        <v>175</v>
      </c>
      <c r="AE20" s="168" t="s">
        <v>176</v>
      </c>
      <c r="AF20" s="168" t="s">
        <v>177</v>
      </c>
      <c r="AG20" s="168" t="s">
        <v>177</v>
      </c>
      <c r="AH20" s="168" t="s">
        <v>177</v>
      </c>
      <c r="AI20" s="148"/>
      <c r="AJ20" s="71" t="s">
        <v>177</v>
      </c>
      <c r="AK20" s="71" t="s">
        <v>177</v>
      </c>
      <c r="AL20" s="133"/>
      <c r="AM20" s="133"/>
      <c r="AN20" s="133"/>
      <c r="AO20" s="133"/>
      <c r="AP20" s="133"/>
      <c r="AQ20" s="143"/>
      <c r="AR20" s="148"/>
      <c r="AS20" s="148"/>
      <c r="AT20" s="148"/>
      <c r="AU20" s="148"/>
      <c r="AV20" s="148"/>
      <c r="AW20" s="66"/>
      <c r="AX20" s="66"/>
      <c r="AY20" s="66"/>
      <c r="AZ20" s="66"/>
      <c r="BA20" s="66"/>
      <c r="BB20" s="66"/>
      <c r="BC20" s="66"/>
      <c r="BD20" s="66"/>
      <c r="BE20" s="69">
        <f t="shared" si="2"/>
        <v>376</v>
      </c>
    </row>
    <row r="21" spans="1:58" ht="28.5" customHeight="1" thickBot="1" x14ac:dyDescent="0.3">
      <c r="A21" s="243"/>
      <c r="B21" s="150" t="s">
        <v>168</v>
      </c>
      <c r="C21" s="158" t="s">
        <v>190</v>
      </c>
      <c r="D21" s="154" t="s">
        <v>76</v>
      </c>
      <c r="E21" s="103">
        <v>9</v>
      </c>
      <c r="F21" s="103">
        <v>9</v>
      </c>
      <c r="G21" s="103">
        <v>9</v>
      </c>
      <c r="H21" s="103">
        <v>9</v>
      </c>
      <c r="I21" s="103">
        <v>9</v>
      </c>
      <c r="J21" s="103">
        <v>9</v>
      </c>
      <c r="K21" s="103">
        <v>9</v>
      </c>
      <c r="L21" s="103">
        <v>9</v>
      </c>
      <c r="M21" s="103">
        <v>9</v>
      </c>
      <c r="N21" s="103">
        <v>9</v>
      </c>
      <c r="O21" s="103">
        <v>9</v>
      </c>
      <c r="P21" s="103">
        <v>9</v>
      </c>
      <c r="Q21" s="103">
        <v>9</v>
      </c>
      <c r="R21" s="71"/>
      <c r="S21" s="71"/>
      <c r="T21" s="71"/>
      <c r="U21" s="70"/>
      <c r="V21" s="65" t="s">
        <v>19</v>
      </c>
      <c r="W21" s="65" t="s">
        <v>19</v>
      </c>
      <c r="X21" s="67">
        <v>2</v>
      </c>
      <c r="Y21" s="67">
        <v>2</v>
      </c>
      <c r="Z21" s="67">
        <v>2</v>
      </c>
      <c r="AA21" s="67">
        <v>2</v>
      </c>
      <c r="AB21" s="67">
        <v>2</v>
      </c>
      <c r="AC21" s="67">
        <v>2</v>
      </c>
      <c r="AD21" s="67">
        <v>2</v>
      </c>
      <c r="AE21" s="133"/>
      <c r="AF21" s="133"/>
      <c r="AG21" s="133"/>
      <c r="AH21" s="133"/>
      <c r="AI21" s="143"/>
      <c r="AJ21" s="78"/>
      <c r="AK21" s="78"/>
      <c r="AL21" s="78"/>
      <c r="AM21" s="78"/>
      <c r="AN21" s="78"/>
      <c r="AO21" s="78"/>
      <c r="AP21" s="78"/>
      <c r="AQ21" s="143"/>
      <c r="AR21" s="78"/>
      <c r="AS21" s="78"/>
      <c r="AT21" s="78"/>
      <c r="AU21" s="78"/>
      <c r="AV21" s="78"/>
      <c r="AW21" s="66"/>
      <c r="AX21" s="66"/>
      <c r="AY21" s="66"/>
      <c r="AZ21" s="66"/>
      <c r="BA21" s="66"/>
      <c r="BB21" s="66"/>
      <c r="BC21" s="66"/>
      <c r="BD21" s="66"/>
      <c r="BE21" s="69">
        <f t="shared" si="2"/>
        <v>131</v>
      </c>
    </row>
    <row r="22" spans="1:58" ht="23.25" customHeight="1" thickBot="1" x14ac:dyDescent="0.3">
      <c r="A22" s="243"/>
      <c r="B22" s="132" t="s">
        <v>170</v>
      </c>
      <c r="C22" s="159" t="s">
        <v>191</v>
      </c>
      <c r="D22" s="154" t="s">
        <v>76</v>
      </c>
      <c r="E22" s="103">
        <v>5</v>
      </c>
      <c r="F22" s="103">
        <v>5</v>
      </c>
      <c r="G22" s="103">
        <v>5</v>
      </c>
      <c r="H22" s="103">
        <v>5</v>
      </c>
      <c r="I22" s="103">
        <v>5</v>
      </c>
      <c r="J22" s="103">
        <v>5</v>
      </c>
      <c r="K22" s="103">
        <v>5</v>
      </c>
      <c r="L22" s="103">
        <v>5</v>
      </c>
      <c r="M22" s="103">
        <v>5</v>
      </c>
      <c r="N22" s="103">
        <v>5</v>
      </c>
      <c r="O22" s="103">
        <v>5</v>
      </c>
      <c r="P22" s="103">
        <v>5</v>
      </c>
      <c r="Q22" s="103">
        <v>5</v>
      </c>
      <c r="R22" s="71"/>
      <c r="S22" s="71"/>
      <c r="T22" s="71"/>
      <c r="U22" s="70"/>
      <c r="V22" s="65"/>
      <c r="W22" s="65"/>
      <c r="X22" s="67"/>
      <c r="Y22" s="67"/>
      <c r="Z22" s="67"/>
      <c r="AA22" s="67"/>
      <c r="AB22" s="67"/>
      <c r="AC22" s="67"/>
      <c r="AD22" s="67"/>
      <c r="AE22" s="133"/>
      <c r="AF22" s="133"/>
      <c r="AG22" s="133"/>
      <c r="AH22" s="133"/>
      <c r="AI22" s="143"/>
      <c r="AJ22" s="78"/>
      <c r="AK22" s="78"/>
      <c r="AL22" s="78"/>
      <c r="AM22" s="78"/>
      <c r="AN22" s="78"/>
      <c r="AO22" s="78"/>
      <c r="AP22" s="78"/>
      <c r="AQ22" s="143"/>
      <c r="AR22" s="78"/>
      <c r="AS22" s="78"/>
      <c r="AT22" s="78"/>
      <c r="AU22" s="78"/>
      <c r="AV22" s="78"/>
      <c r="AW22" s="66"/>
      <c r="AX22" s="66"/>
      <c r="AY22" s="66"/>
      <c r="AZ22" s="66"/>
      <c r="BA22" s="66"/>
      <c r="BB22" s="66"/>
      <c r="BC22" s="66"/>
      <c r="BD22" s="66"/>
      <c r="BE22" s="69">
        <f t="shared" si="2"/>
        <v>65</v>
      </c>
    </row>
    <row r="23" spans="1:58" ht="23.25" customHeight="1" thickBot="1" x14ac:dyDescent="0.3">
      <c r="A23" s="243"/>
      <c r="B23" s="156" t="s">
        <v>163</v>
      </c>
      <c r="C23" s="160" t="s">
        <v>110</v>
      </c>
      <c r="D23" s="154" t="s">
        <v>76</v>
      </c>
      <c r="E23" s="103"/>
      <c r="F23" s="103"/>
      <c r="G23" s="103"/>
      <c r="H23" s="103"/>
      <c r="I23" s="67"/>
      <c r="J23" s="67"/>
      <c r="K23" s="67"/>
      <c r="L23" s="67"/>
      <c r="M23" s="67"/>
      <c r="N23" s="67"/>
      <c r="O23" s="67"/>
      <c r="P23" s="67"/>
      <c r="Q23" s="67"/>
      <c r="R23" s="71"/>
      <c r="S23" s="71"/>
      <c r="T23" s="71"/>
      <c r="U23" s="70"/>
      <c r="V23" s="65"/>
      <c r="W23" s="65"/>
      <c r="X23" s="67"/>
      <c r="Y23" s="67"/>
      <c r="Z23" s="67"/>
      <c r="AA23" s="67"/>
      <c r="AB23" s="67"/>
      <c r="AC23" s="67"/>
      <c r="AD23" s="67"/>
      <c r="AE23" s="133"/>
      <c r="AF23" s="71">
        <v>36</v>
      </c>
      <c r="AG23" s="71">
        <v>36</v>
      </c>
      <c r="AH23" s="71">
        <v>36</v>
      </c>
      <c r="AI23" s="143"/>
      <c r="AJ23" s="78"/>
      <c r="AK23" s="78"/>
      <c r="AL23" s="78"/>
      <c r="AM23" s="78"/>
      <c r="AN23" s="78"/>
      <c r="AO23" s="78"/>
      <c r="AP23" s="78"/>
      <c r="AQ23" s="143"/>
      <c r="AR23" s="78"/>
      <c r="AS23" s="78"/>
      <c r="AT23" s="78"/>
      <c r="AU23" s="78"/>
      <c r="AV23" s="78"/>
      <c r="AW23" s="66"/>
      <c r="AX23" s="66"/>
      <c r="AY23" s="66"/>
      <c r="AZ23" s="66"/>
      <c r="BA23" s="66"/>
      <c r="BB23" s="66"/>
      <c r="BC23" s="66"/>
      <c r="BD23" s="66"/>
      <c r="BE23" s="69">
        <f t="shared" si="2"/>
        <v>108</v>
      </c>
    </row>
    <row r="24" spans="1:58" ht="24" customHeight="1" thickBot="1" x14ac:dyDescent="0.3">
      <c r="A24" s="243"/>
      <c r="B24" s="156" t="s">
        <v>164</v>
      </c>
      <c r="C24" s="160" t="s">
        <v>165</v>
      </c>
      <c r="D24" s="154" t="s">
        <v>76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7"/>
      <c r="R24" s="71"/>
      <c r="S24" s="71"/>
      <c r="T24" s="71"/>
      <c r="U24" s="70"/>
      <c r="V24" s="65" t="s">
        <v>19</v>
      </c>
      <c r="W24" s="65" t="s">
        <v>19</v>
      </c>
      <c r="X24" s="69"/>
      <c r="Y24" s="69"/>
      <c r="Z24" s="72"/>
      <c r="AA24" s="72"/>
      <c r="AB24" s="72"/>
      <c r="AC24" s="72"/>
      <c r="AD24" s="72"/>
      <c r="AE24" s="133"/>
      <c r="AF24" s="133"/>
      <c r="AG24" s="133"/>
      <c r="AH24" s="133"/>
      <c r="AI24" s="143"/>
      <c r="AJ24" s="71">
        <v>36</v>
      </c>
      <c r="AK24" s="71">
        <v>36</v>
      </c>
      <c r="AL24" s="133"/>
      <c r="AM24" s="133"/>
      <c r="AN24" s="134"/>
      <c r="AO24" s="134"/>
      <c r="AP24" s="134"/>
      <c r="AQ24" s="143"/>
      <c r="AR24" s="144"/>
      <c r="AS24" s="144"/>
      <c r="AT24" s="144"/>
      <c r="AU24" s="147"/>
      <c r="AV24" s="145"/>
      <c r="AW24" s="66"/>
      <c r="AX24" s="66"/>
      <c r="AY24" s="66"/>
      <c r="AZ24" s="66"/>
      <c r="BA24" s="66"/>
      <c r="BB24" s="66"/>
      <c r="BC24" s="66"/>
      <c r="BD24" s="66"/>
      <c r="BE24" s="69">
        <f t="shared" si="2"/>
        <v>72</v>
      </c>
      <c r="BF24" s="123"/>
    </row>
    <row r="25" spans="1:58" ht="30.75" customHeight="1" thickBot="1" x14ac:dyDescent="0.3">
      <c r="A25" s="243"/>
      <c r="B25" s="149" t="s">
        <v>192</v>
      </c>
      <c r="C25" s="149" t="s">
        <v>167</v>
      </c>
      <c r="D25" s="154" t="s">
        <v>76</v>
      </c>
      <c r="E25" s="169">
        <f>E26+E27</f>
        <v>0</v>
      </c>
      <c r="F25" s="169">
        <f t="shared" ref="F25:Q25" si="18">F26+F27</f>
        <v>0</v>
      </c>
      <c r="G25" s="169">
        <f t="shared" si="18"/>
        <v>0</v>
      </c>
      <c r="H25" s="169">
        <f t="shared" si="18"/>
        <v>0</v>
      </c>
      <c r="I25" s="169">
        <f t="shared" si="18"/>
        <v>0</v>
      </c>
      <c r="J25" s="169">
        <f t="shared" si="18"/>
        <v>0</v>
      </c>
      <c r="K25" s="169">
        <f t="shared" si="18"/>
        <v>0</v>
      </c>
      <c r="L25" s="169">
        <f t="shared" si="18"/>
        <v>0</v>
      </c>
      <c r="M25" s="169">
        <f t="shared" si="18"/>
        <v>0</v>
      </c>
      <c r="N25" s="169">
        <f t="shared" si="18"/>
        <v>0</v>
      </c>
      <c r="O25" s="169">
        <f t="shared" si="18"/>
        <v>0</v>
      </c>
      <c r="P25" s="169">
        <f t="shared" si="18"/>
        <v>0</v>
      </c>
      <c r="Q25" s="169">
        <f t="shared" si="18"/>
        <v>0</v>
      </c>
      <c r="R25" s="149"/>
      <c r="S25" s="149"/>
      <c r="T25" s="149"/>
      <c r="U25" s="149"/>
      <c r="V25" s="149"/>
      <c r="W25" s="149"/>
      <c r="X25" s="169">
        <f>X26+X27</f>
        <v>12</v>
      </c>
      <c r="Y25" s="169">
        <f t="shared" ref="Y25:AD25" si="19">Y26+Y27</f>
        <v>12</v>
      </c>
      <c r="Z25" s="169">
        <f t="shared" si="19"/>
        <v>12</v>
      </c>
      <c r="AA25" s="169">
        <f t="shared" si="19"/>
        <v>12</v>
      </c>
      <c r="AB25" s="169">
        <f t="shared" si="19"/>
        <v>12</v>
      </c>
      <c r="AC25" s="169">
        <f t="shared" si="19"/>
        <v>12</v>
      </c>
      <c r="AD25" s="169">
        <f t="shared" si="19"/>
        <v>12</v>
      </c>
      <c r="AE25" s="169">
        <f>AE26+AE27+AE28</f>
        <v>36</v>
      </c>
      <c r="AF25" s="169">
        <f t="shared" ref="AF25:AH25" si="20">AF26+AF27+AF28</f>
        <v>0</v>
      </c>
      <c r="AG25" s="169">
        <f t="shared" si="20"/>
        <v>0</v>
      </c>
      <c r="AH25" s="169">
        <f t="shared" si="20"/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66"/>
      <c r="AX25" s="66"/>
      <c r="AY25" s="66"/>
      <c r="AZ25" s="66"/>
      <c r="BA25" s="66"/>
      <c r="BB25" s="66"/>
      <c r="BC25" s="66"/>
      <c r="BD25" s="66"/>
      <c r="BE25" s="69">
        <f t="shared" si="2"/>
        <v>120</v>
      </c>
      <c r="BF25" s="123"/>
    </row>
    <row r="26" spans="1:58" ht="34.5" customHeight="1" thickBot="1" x14ac:dyDescent="0.3">
      <c r="A26" s="243"/>
      <c r="B26" s="150" t="s">
        <v>193</v>
      </c>
      <c r="C26" s="162" t="s">
        <v>169</v>
      </c>
      <c r="D26" s="68" t="s">
        <v>76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1"/>
      <c r="S26" s="71"/>
      <c r="T26" s="71"/>
      <c r="U26" s="70"/>
      <c r="V26" s="65" t="s">
        <v>19</v>
      </c>
      <c r="W26" s="65" t="s">
        <v>19</v>
      </c>
      <c r="X26" s="69">
        <v>6</v>
      </c>
      <c r="Y26" s="69">
        <v>6</v>
      </c>
      <c r="Z26" s="69">
        <v>6</v>
      </c>
      <c r="AA26" s="69">
        <v>6</v>
      </c>
      <c r="AB26" s="69">
        <v>6</v>
      </c>
      <c r="AC26" s="69">
        <v>6</v>
      </c>
      <c r="AD26" s="69">
        <v>6</v>
      </c>
      <c r="AE26" s="133"/>
      <c r="AF26" s="133"/>
      <c r="AG26" s="133"/>
      <c r="AH26" s="133"/>
      <c r="AI26" s="143"/>
      <c r="AJ26" s="133"/>
      <c r="AK26" s="133"/>
      <c r="AL26" s="133"/>
      <c r="AM26" s="133"/>
      <c r="AN26" s="134"/>
      <c r="AO26" s="134"/>
      <c r="AP26" s="134"/>
      <c r="AQ26" s="143"/>
      <c r="AR26" s="144"/>
      <c r="AS26" s="144"/>
      <c r="AT26" s="144"/>
      <c r="AU26" s="147"/>
      <c r="AV26" s="145"/>
      <c r="AW26" s="66"/>
      <c r="AX26" s="66"/>
      <c r="AY26" s="66"/>
      <c r="AZ26" s="66"/>
      <c r="BA26" s="66"/>
      <c r="BB26" s="66"/>
      <c r="BC26" s="66"/>
      <c r="BD26" s="66"/>
      <c r="BE26" s="69">
        <f t="shared" si="2"/>
        <v>42</v>
      </c>
      <c r="BF26" s="123"/>
    </row>
    <row r="27" spans="1:58" ht="27" customHeight="1" thickBot="1" x14ac:dyDescent="0.3">
      <c r="A27" s="243"/>
      <c r="B27" s="132" t="s">
        <v>194</v>
      </c>
      <c r="C27" s="163" t="s">
        <v>171</v>
      </c>
      <c r="D27" s="68" t="s">
        <v>76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1"/>
      <c r="S27" s="71"/>
      <c r="T27" s="71"/>
      <c r="U27" s="70"/>
      <c r="V27" s="65"/>
      <c r="W27" s="65"/>
      <c r="X27" s="69">
        <v>6</v>
      </c>
      <c r="Y27" s="69">
        <v>6</v>
      </c>
      <c r="Z27" s="69">
        <v>6</v>
      </c>
      <c r="AA27" s="69">
        <v>6</v>
      </c>
      <c r="AB27" s="69">
        <v>6</v>
      </c>
      <c r="AC27" s="69">
        <v>6</v>
      </c>
      <c r="AD27" s="69">
        <v>6</v>
      </c>
      <c r="AE27" s="133"/>
      <c r="AF27" s="133"/>
      <c r="AG27" s="133"/>
      <c r="AH27" s="133"/>
      <c r="AI27" s="143"/>
      <c r="AJ27" s="133"/>
      <c r="AK27" s="133"/>
      <c r="AL27" s="133"/>
      <c r="AM27" s="133"/>
      <c r="AN27" s="134"/>
      <c r="AO27" s="134"/>
      <c r="AP27" s="134"/>
      <c r="AQ27" s="143"/>
      <c r="AR27" s="144"/>
      <c r="AS27" s="144"/>
      <c r="AT27" s="144"/>
      <c r="AU27" s="147"/>
      <c r="AV27" s="145"/>
      <c r="AW27" s="66"/>
      <c r="AX27" s="66"/>
      <c r="AY27" s="66"/>
      <c r="AZ27" s="66"/>
      <c r="BA27" s="66"/>
      <c r="BB27" s="66"/>
      <c r="BC27" s="66"/>
      <c r="BD27" s="66"/>
      <c r="BE27" s="69">
        <f t="shared" si="2"/>
        <v>42</v>
      </c>
      <c r="BF27" s="123"/>
    </row>
    <row r="28" spans="1:58" ht="18" customHeight="1" thickBot="1" x14ac:dyDescent="0.3">
      <c r="A28" s="243"/>
      <c r="B28" s="164" t="s">
        <v>172</v>
      </c>
      <c r="C28" s="157" t="s">
        <v>110</v>
      </c>
      <c r="D28" s="68" t="s">
        <v>76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7"/>
      <c r="R28" s="71"/>
      <c r="S28" s="71"/>
      <c r="T28" s="71"/>
      <c r="U28" s="70"/>
      <c r="V28" s="65"/>
      <c r="W28" s="65"/>
      <c r="X28" s="67"/>
      <c r="Y28" s="67"/>
      <c r="Z28" s="67"/>
      <c r="AA28" s="120"/>
      <c r="AB28" s="72"/>
      <c r="AC28" s="72"/>
      <c r="AD28" s="72"/>
      <c r="AE28" s="71">
        <v>36</v>
      </c>
      <c r="AF28" s="133"/>
      <c r="AG28" s="133"/>
      <c r="AH28" s="133"/>
      <c r="AI28" s="143"/>
      <c r="AJ28" s="133"/>
      <c r="AK28" s="133"/>
      <c r="AL28" s="133"/>
      <c r="AM28" s="133"/>
      <c r="AN28" s="134"/>
      <c r="AO28" s="134"/>
      <c r="AP28" s="134"/>
      <c r="AQ28" s="143"/>
      <c r="AR28" s="144"/>
      <c r="AS28" s="144"/>
      <c r="AT28" s="144"/>
      <c r="AU28" s="147"/>
      <c r="AV28" s="145"/>
      <c r="AW28" s="66"/>
      <c r="AX28" s="66"/>
      <c r="AY28" s="66"/>
      <c r="AZ28" s="66"/>
      <c r="BA28" s="66"/>
      <c r="BB28" s="66"/>
      <c r="BC28" s="66"/>
      <c r="BD28" s="66"/>
      <c r="BE28" s="69">
        <f t="shared" si="2"/>
        <v>36</v>
      </c>
      <c r="BF28" s="123"/>
    </row>
    <row r="29" spans="1:58" ht="20.25" customHeight="1" thickBot="1" x14ac:dyDescent="0.3">
      <c r="A29" s="243"/>
      <c r="B29" s="165" t="s">
        <v>173</v>
      </c>
      <c r="C29" s="166" t="s">
        <v>174</v>
      </c>
      <c r="D29" s="68" t="s">
        <v>76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7"/>
      <c r="R29" s="71"/>
      <c r="S29" s="71"/>
      <c r="T29" s="71"/>
      <c r="U29" s="70"/>
      <c r="V29" s="65" t="s">
        <v>19</v>
      </c>
      <c r="W29" s="65" t="s">
        <v>19</v>
      </c>
      <c r="X29" s="69"/>
      <c r="Y29" s="69"/>
      <c r="Z29" s="72"/>
      <c r="AA29" s="72"/>
      <c r="AB29" s="72"/>
      <c r="AC29" s="72"/>
      <c r="AD29" s="72"/>
      <c r="AE29" s="133"/>
      <c r="AF29" s="133"/>
      <c r="AG29" s="133"/>
      <c r="AH29" s="133"/>
      <c r="AI29" s="143"/>
      <c r="AJ29" s="133"/>
      <c r="AK29" s="133"/>
      <c r="AL29" s="71">
        <v>36</v>
      </c>
      <c r="AM29" s="71">
        <v>36</v>
      </c>
      <c r="AN29" s="71">
        <v>36</v>
      </c>
      <c r="AO29" s="71">
        <v>36</v>
      </c>
      <c r="AP29" s="134"/>
      <c r="AQ29" s="143"/>
      <c r="AR29" s="144"/>
      <c r="AS29" s="144"/>
      <c r="AT29" s="144"/>
      <c r="AU29" s="147"/>
      <c r="AV29" s="145"/>
      <c r="AW29" s="66"/>
      <c r="AX29" s="66"/>
      <c r="AY29" s="66"/>
      <c r="AZ29" s="66"/>
      <c r="BA29" s="66"/>
      <c r="BB29" s="66"/>
      <c r="BC29" s="66"/>
      <c r="BD29" s="66"/>
      <c r="BE29" s="69">
        <f t="shared" si="2"/>
        <v>144</v>
      </c>
    </row>
    <row r="30" spans="1:58" ht="15.75" customHeight="1" x14ac:dyDescent="0.25">
      <c r="A30" s="243"/>
      <c r="B30" s="259" t="s">
        <v>111</v>
      </c>
      <c r="C30" s="260"/>
      <c r="D30" s="261"/>
      <c r="E30" s="265">
        <f>E7+E11+E15</f>
        <v>34</v>
      </c>
      <c r="F30" s="265">
        <f t="shared" ref="F30:T30" si="21">F7+F11+F15</f>
        <v>34</v>
      </c>
      <c r="G30" s="265">
        <f t="shared" si="21"/>
        <v>34</v>
      </c>
      <c r="H30" s="265">
        <f t="shared" si="21"/>
        <v>34</v>
      </c>
      <c r="I30" s="265">
        <f t="shared" si="21"/>
        <v>34</v>
      </c>
      <c r="J30" s="265">
        <f t="shared" si="21"/>
        <v>34</v>
      </c>
      <c r="K30" s="265">
        <f t="shared" si="21"/>
        <v>34</v>
      </c>
      <c r="L30" s="265">
        <f t="shared" si="21"/>
        <v>34</v>
      </c>
      <c r="M30" s="265">
        <f t="shared" si="21"/>
        <v>34</v>
      </c>
      <c r="N30" s="265">
        <f t="shared" si="21"/>
        <v>34</v>
      </c>
      <c r="O30" s="265">
        <f t="shared" si="21"/>
        <v>34</v>
      </c>
      <c r="P30" s="265">
        <f t="shared" si="21"/>
        <v>34</v>
      </c>
      <c r="Q30" s="265">
        <f t="shared" si="21"/>
        <v>30</v>
      </c>
      <c r="R30" s="265">
        <f t="shared" si="21"/>
        <v>36</v>
      </c>
      <c r="S30" s="265">
        <f t="shared" si="21"/>
        <v>36</v>
      </c>
      <c r="T30" s="265">
        <f t="shared" si="21"/>
        <v>36</v>
      </c>
      <c r="U30" s="265"/>
      <c r="V30" s="265" t="s">
        <v>19</v>
      </c>
      <c r="W30" s="265" t="s">
        <v>19</v>
      </c>
      <c r="X30" s="265">
        <f>X7+X11+X15</f>
        <v>34</v>
      </c>
      <c r="Y30" s="265">
        <f t="shared" ref="Y30:AD30" si="22">Y7+Y11+Y15</f>
        <v>32</v>
      </c>
      <c r="Z30" s="265">
        <f t="shared" si="22"/>
        <v>32</v>
      </c>
      <c r="AA30" s="265">
        <f t="shared" si="22"/>
        <v>32</v>
      </c>
      <c r="AB30" s="265">
        <f t="shared" si="22"/>
        <v>32</v>
      </c>
      <c r="AC30" s="265">
        <f t="shared" si="22"/>
        <v>32</v>
      </c>
      <c r="AD30" s="265">
        <f t="shared" si="22"/>
        <v>32</v>
      </c>
      <c r="AE30" s="265">
        <f>AE8</f>
        <v>0</v>
      </c>
      <c r="AF30" s="265">
        <f t="shared" ref="AF30:AH30" si="23">AF7+AF11+AF15</f>
        <v>0</v>
      </c>
      <c r="AG30" s="265">
        <f t="shared" si="23"/>
        <v>0</v>
      </c>
      <c r="AH30" s="265">
        <f t="shared" si="23"/>
        <v>0</v>
      </c>
      <c r="AI30" s="265">
        <f t="shared" ref="AI30:AV30" si="24">AI11+AI15</f>
        <v>0</v>
      </c>
      <c r="AJ30" s="265">
        <f t="shared" si="24"/>
        <v>0</v>
      </c>
      <c r="AK30" s="265">
        <f t="shared" si="24"/>
        <v>0</v>
      </c>
      <c r="AL30" s="265">
        <f t="shared" si="24"/>
        <v>0</v>
      </c>
      <c r="AM30" s="265">
        <f t="shared" si="24"/>
        <v>0</v>
      </c>
      <c r="AN30" s="265">
        <f t="shared" si="24"/>
        <v>0</v>
      </c>
      <c r="AO30" s="265">
        <f t="shared" si="24"/>
        <v>0</v>
      </c>
      <c r="AP30" s="265">
        <f t="shared" si="24"/>
        <v>0</v>
      </c>
      <c r="AQ30" s="265">
        <f t="shared" si="24"/>
        <v>0</v>
      </c>
      <c r="AR30" s="265">
        <f t="shared" si="24"/>
        <v>0</v>
      </c>
      <c r="AS30" s="265">
        <f t="shared" si="24"/>
        <v>0</v>
      </c>
      <c r="AT30" s="265">
        <f t="shared" si="24"/>
        <v>0</v>
      </c>
      <c r="AU30" s="265">
        <f t="shared" si="24"/>
        <v>0</v>
      </c>
      <c r="AV30" s="265">
        <f t="shared" si="24"/>
        <v>0</v>
      </c>
      <c r="AW30" s="237" t="s">
        <v>19</v>
      </c>
      <c r="AX30" s="237" t="s">
        <v>19</v>
      </c>
      <c r="AY30" s="237" t="s">
        <v>19</v>
      </c>
      <c r="AZ30" s="237" t="s">
        <v>19</v>
      </c>
      <c r="BA30" s="237" t="s">
        <v>19</v>
      </c>
      <c r="BB30" s="237" t="s">
        <v>19</v>
      </c>
      <c r="BC30" s="237" t="s">
        <v>19</v>
      </c>
      <c r="BD30" s="237" t="s">
        <v>19</v>
      </c>
      <c r="BE30" s="267">
        <f>BE7+BE11+BE15+BE20+BE25</f>
        <v>1268</v>
      </c>
    </row>
    <row r="31" spans="1:58" ht="16.5" thickBot="1" x14ac:dyDescent="0.3">
      <c r="A31" s="243"/>
      <c r="B31" s="269" t="s">
        <v>112</v>
      </c>
      <c r="C31" s="270"/>
      <c r="D31" s="271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38"/>
      <c r="AX31" s="238"/>
      <c r="AY31" s="238"/>
      <c r="AZ31" s="238"/>
      <c r="BA31" s="238"/>
      <c r="BB31" s="238"/>
      <c r="BC31" s="238"/>
      <c r="BD31" s="238"/>
      <c r="BE31" s="268"/>
    </row>
    <row r="32" spans="1:58" ht="18.75" customHeight="1" thickBot="1" x14ac:dyDescent="0.3">
      <c r="A32" s="243"/>
      <c r="B32" s="262" t="s">
        <v>113</v>
      </c>
      <c r="C32" s="263"/>
      <c r="D32" s="264"/>
      <c r="E32" s="64">
        <f>E16</f>
        <v>0</v>
      </c>
      <c r="F32" s="64">
        <f t="shared" ref="F32:T32" si="25">F16</f>
        <v>0</v>
      </c>
      <c r="G32" s="64">
        <f t="shared" si="25"/>
        <v>0</v>
      </c>
      <c r="H32" s="64">
        <f t="shared" si="25"/>
        <v>0</v>
      </c>
      <c r="I32" s="64">
        <f t="shared" si="25"/>
        <v>0</v>
      </c>
      <c r="J32" s="64">
        <f t="shared" si="25"/>
        <v>0</v>
      </c>
      <c r="K32" s="64">
        <f t="shared" si="25"/>
        <v>0</v>
      </c>
      <c r="L32" s="64">
        <f t="shared" si="25"/>
        <v>0</v>
      </c>
      <c r="M32" s="64">
        <f t="shared" si="25"/>
        <v>0</v>
      </c>
      <c r="N32" s="64">
        <f t="shared" si="25"/>
        <v>0</v>
      </c>
      <c r="O32" s="64">
        <f t="shared" si="25"/>
        <v>0</v>
      </c>
      <c r="P32" s="64">
        <f t="shared" si="25"/>
        <v>0</v>
      </c>
      <c r="Q32" s="64">
        <f t="shared" si="25"/>
        <v>0</v>
      </c>
      <c r="R32" s="64">
        <f t="shared" si="25"/>
        <v>0</v>
      </c>
      <c r="S32" s="64">
        <f t="shared" si="25"/>
        <v>0</v>
      </c>
      <c r="T32" s="64">
        <f t="shared" si="25"/>
        <v>0</v>
      </c>
      <c r="U32" s="64"/>
      <c r="V32" s="64" t="s">
        <v>19</v>
      </c>
      <c r="W32" s="64" t="s">
        <v>19</v>
      </c>
      <c r="X32" s="64" t="str">
        <f>X16</f>
        <v>0</v>
      </c>
      <c r="Y32" s="64" t="str">
        <f t="shared" ref="Y32:AV32" si="26">Y16</f>
        <v>0</v>
      </c>
      <c r="Z32" s="64" t="str">
        <f t="shared" si="26"/>
        <v>0</v>
      </c>
      <c r="AA32" s="64" t="str">
        <f t="shared" si="26"/>
        <v>0</v>
      </c>
      <c r="AB32" s="64" t="str">
        <f t="shared" si="26"/>
        <v>0</v>
      </c>
      <c r="AC32" s="64" t="str">
        <f t="shared" si="26"/>
        <v>0</v>
      </c>
      <c r="AD32" s="64" t="str">
        <f t="shared" si="26"/>
        <v>0</v>
      </c>
      <c r="AE32" s="64" t="str">
        <f t="shared" si="26"/>
        <v>0</v>
      </c>
      <c r="AF32" s="64" t="str">
        <f t="shared" si="26"/>
        <v>0</v>
      </c>
      <c r="AG32" s="64" t="str">
        <f t="shared" si="26"/>
        <v>0</v>
      </c>
      <c r="AH32" s="64" t="str">
        <f t="shared" si="26"/>
        <v>0</v>
      </c>
      <c r="AI32" s="64">
        <f t="shared" si="26"/>
        <v>0</v>
      </c>
      <c r="AJ32" s="64">
        <f t="shared" si="26"/>
        <v>0</v>
      </c>
      <c r="AK32" s="64">
        <f t="shared" si="26"/>
        <v>0</v>
      </c>
      <c r="AL32" s="64">
        <f t="shared" si="26"/>
        <v>0</v>
      </c>
      <c r="AM32" s="64">
        <f t="shared" si="26"/>
        <v>0</v>
      </c>
      <c r="AN32" s="64">
        <f t="shared" si="26"/>
        <v>0</v>
      </c>
      <c r="AO32" s="64">
        <f t="shared" si="26"/>
        <v>0</v>
      </c>
      <c r="AP32" s="64">
        <f t="shared" si="26"/>
        <v>0</v>
      </c>
      <c r="AQ32" s="64">
        <f t="shared" si="26"/>
        <v>0</v>
      </c>
      <c r="AR32" s="64">
        <f t="shared" si="26"/>
        <v>0</v>
      </c>
      <c r="AS32" s="64">
        <f t="shared" si="26"/>
        <v>0</v>
      </c>
      <c r="AT32" s="64">
        <f t="shared" si="26"/>
        <v>0</v>
      </c>
      <c r="AU32" s="64">
        <f t="shared" si="26"/>
        <v>0</v>
      </c>
      <c r="AV32" s="64">
        <f t="shared" si="26"/>
        <v>0</v>
      </c>
      <c r="AW32" s="66" t="s">
        <v>19</v>
      </c>
      <c r="AX32" s="66" t="s">
        <v>19</v>
      </c>
      <c r="AY32" s="66" t="s">
        <v>19</v>
      </c>
      <c r="AZ32" s="66" t="s">
        <v>19</v>
      </c>
      <c r="BA32" s="66" t="s">
        <v>19</v>
      </c>
      <c r="BB32" s="66" t="s">
        <v>19</v>
      </c>
      <c r="BC32" s="66" t="s">
        <v>19</v>
      </c>
      <c r="BD32" s="66" t="s">
        <v>19</v>
      </c>
      <c r="BE32" s="84">
        <f>SUM(E32:U32,X32:AU32)</f>
        <v>0</v>
      </c>
    </row>
    <row r="33" spans="1:57" ht="16.5" thickBot="1" x14ac:dyDescent="0.3">
      <c r="A33" s="243"/>
      <c r="B33" s="262" t="s">
        <v>79</v>
      </c>
      <c r="C33" s="263"/>
      <c r="D33" s="2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83" t="s">
        <v>19</v>
      </c>
      <c r="W33" s="83" t="s">
        <v>19</v>
      </c>
      <c r="X33" s="64"/>
      <c r="Y33" s="64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64"/>
      <c r="AR33" s="64"/>
      <c r="AS33" s="64"/>
      <c r="AT33" s="64"/>
      <c r="AU33" s="64"/>
      <c r="AV33" s="66" t="s">
        <v>19</v>
      </c>
      <c r="AW33" s="66" t="s">
        <v>19</v>
      </c>
      <c r="AX33" s="66" t="s">
        <v>19</v>
      </c>
      <c r="AY33" s="66" t="s">
        <v>19</v>
      </c>
      <c r="AZ33" s="66" t="s">
        <v>19</v>
      </c>
      <c r="BA33" s="66" t="s">
        <v>19</v>
      </c>
      <c r="BB33" s="66" t="s">
        <v>19</v>
      </c>
      <c r="BC33" s="66" t="s">
        <v>19</v>
      </c>
      <c r="BD33" s="66" t="s">
        <v>19</v>
      </c>
      <c r="BE33" s="84">
        <v>34</v>
      </c>
    </row>
    <row r="34" spans="1:57" s="59" customFormat="1" ht="21" customHeight="1" thickBot="1" x14ac:dyDescent="0.3">
      <c r="A34" s="257"/>
      <c r="B34" s="262" t="s">
        <v>80</v>
      </c>
      <c r="C34" s="263"/>
      <c r="D34" s="264"/>
      <c r="E34" s="86">
        <f>E30+E32+E33</f>
        <v>34</v>
      </c>
      <c r="F34" s="86">
        <f t="shared" ref="F34:T34" si="27">F30+F32+F33</f>
        <v>34</v>
      </c>
      <c r="G34" s="86">
        <f t="shared" si="27"/>
        <v>34</v>
      </c>
      <c r="H34" s="86">
        <f t="shared" si="27"/>
        <v>34</v>
      </c>
      <c r="I34" s="86">
        <f t="shared" si="27"/>
        <v>34</v>
      </c>
      <c r="J34" s="86">
        <f t="shared" si="27"/>
        <v>34</v>
      </c>
      <c r="K34" s="86">
        <f t="shared" si="27"/>
        <v>34</v>
      </c>
      <c r="L34" s="86">
        <f t="shared" si="27"/>
        <v>34</v>
      </c>
      <c r="M34" s="86">
        <f t="shared" si="27"/>
        <v>34</v>
      </c>
      <c r="N34" s="86">
        <f t="shared" si="27"/>
        <v>34</v>
      </c>
      <c r="O34" s="86">
        <f t="shared" si="27"/>
        <v>34</v>
      </c>
      <c r="P34" s="86">
        <f t="shared" si="27"/>
        <v>34</v>
      </c>
      <c r="Q34" s="86">
        <f t="shared" si="27"/>
        <v>30</v>
      </c>
      <c r="R34" s="86">
        <f t="shared" si="27"/>
        <v>36</v>
      </c>
      <c r="S34" s="86">
        <f t="shared" si="27"/>
        <v>36</v>
      </c>
      <c r="T34" s="86">
        <f t="shared" si="27"/>
        <v>36</v>
      </c>
      <c r="U34" s="86"/>
      <c r="V34" s="83" t="s">
        <v>19</v>
      </c>
      <c r="W34" s="83" t="s">
        <v>19</v>
      </c>
      <c r="X34" s="86">
        <f>X30+X32+X33</f>
        <v>34</v>
      </c>
      <c r="Y34" s="86">
        <f t="shared" ref="Y34:AU34" si="28">Y30+Y32+Y33</f>
        <v>32</v>
      </c>
      <c r="Z34" s="86">
        <f t="shared" si="28"/>
        <v>32</v>
      </c>
      <c r="AA34" s="86">
        <f t="shared" si="28"/>
        <v>32</v>
      </c>
      <c r="AB34" s="86">
        <f t="shared" si="28"/>
        <v>32</v>
      </c>
      <c r="AC34" s="86">
        <f t="shared" si="28"/>
        <v>32</v>
      </c>
      <c r="AD34" s="86">
        <f t="shared" si="28"/>
        <v>32</v>
      </c>
      <c r="AE34" s="86">
        <f>AE25</f>
        <v>36</v>
      </c>
      <c r="AF34" s="171" t="str">
        <f>AF20</f>
        <v>36</v>
      </c>
      <c r="AG34" s="171" t="str">
        <f t="shared" ref="AG34:AH34" si="29">AG20</f>
        <v>36</v>
      </c>
      <c r="AH34" s="171" t="str">
        <f t="shared" si="29"/>
        <v>36</v>
      </c>
      <c r="AI34" s="86"/>
      <c r="AJ34" s="86" t="str">
        <f>AJ20</f>
        <v>36</v>
      </c>
      <c r="AK34" s="86" t="str">
        <f>AK20</f>
        <v>36</v>
      </c>
      <c r="AL34" s="86">
        <f>AL29</f>
        <v>36</v>
      </c>
      <c r="AM34" s="86">
        <f t="shared" ref="AM34:AO34" si="30">AM29</f>
        <v>36</v>
      </c>
      <c r="AN34" s="86">
        <f t="shared" si="30"/>
        <v>36</v>
      </c>
      <c r="AO34" s="86">
        <f t="shared" si="30"/>
        <v>36</v>
      </c>
      <c r="AP34" s="86">
        <f t="shared" si="28"/>
        <v>0</v>
      </c>
      <c r="AQ34" s="86">
        <f t="shared" si="28"/>
        <v>0</v>
      </c>
      <c r="AR34" s="86">
        <f t="shared" si="28"/>
        <v>0</v>
      </c>
      <c r="AS34" s="86">
        <f t="shared" si="28"/>
        <v>0</v>
      </c>
      <c r="AT34" s="86">
        <f t="shared" si="28"/>
        <v>0</v>
      </c>
      <c r="AU34" s="86">
        <f t="shared" si="28"/>
        <v>0</v>
      </c>
      <c r="AV34" s="87" t="s">
        <v>19</v>
      </c>
      <c r="AW34" s="87" t="s">
        <v>19</v>
      </c>
      <c r="AX34" s="87" t="s">
        <v>19</v>
      </c>
      <c r="AY34" s="87" t="s">
        <v>19</v>
      </c>
      <c r="AZ34" s="87" t="s">
        <v>19</v>
      </c>
      <c r="BA34" s="87" t="s">
        <v>19</v>
      </c>
      <c r="BB34" s="87" t="s">
        <v>19</v>
      </c>
      <c r="BC34" s="87" t="s">
        <v>19</v>
      </c>
      <c r="BD34" s="87" t="s">
        <v>19</v>
      </c>
      <c r="BE34" s="84">
        <f>BE30+BE32+BE33</f>
        <v>1302</v>
      </c>
    </row>
  </sheetData>
  <mergeCells count="84">
    <mergeCell ref="A1:BE1"/>
    <mergeCell ref="A2:A4"/>
    <mergeCell ref="B2:B4"/>
    <mergeCell ref="C2:C4"/>
    <mergeCell ref="D2:D4"/>
    <mergeCell ref="E2:G2"/>
    <mergeCell ref="I2:L2"/>
    <mergeCell ref="N2:P2"/>
    <mergeCell ref="R2:T2"/>
    <mergeCell ref="V2:Z2"/>
    <mergeCell ref="BA2:BD2"/>
    <mergeCell ref="BE2:BE6"/>
    <mergeCell ref="E3:BD3"/>
    <mergeCell ref="A5:BD5"/>
    <mergeCell ref="AI2:AL2"/>
    <mergeCell ref="AN2:AP2"/>
    <mergeCell ref="A7:A8"/>
    <mergeCell ref="B7:B8"/>
    <mergeCell ref="C7:C8"/>
    <mergeCell ref="AA2:AD2"/>
    <mergeCell ref="AE2:AG2"/>
    <mergeCell ref="AR2:AT2"/>
    <mergeCell ref="AV2:AZ2"/>
    <mergeCell ref="J30:J31"/>
    <mergeCell ref="A11:A34"/>
    <mergeCell ref="B15:B16"/>
    <mergeCell ref="C15:C16"/>
    <mergeCell ref="B30:D30"/>
    <mergeCell ref="B32:D32"/>
    <mergeCell ref="B33:D33"/>
    <mergeCell ref="B34:D34"/>
    <mergeCell ref="E30:E31"/>
    <mergeCell ref="F30:F31"/>
    <mergeCell ref="G30:G31"/>
    <mergeCell ref="H30:H31"/>
    <mergeCell ref="I30:I31"/>
    <mergeCell ref="V30:V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AH30:AH31"/>
    <mergeCell ref="W30:W31"/>
    <mergeCell ref="X30:X31"/>
    <mergeCell ref="Y30:Y31"/>
    <mergeCell ref="Z30:Z31"/>
    <mergeCell ref="AA30:AA31"/>
    <mergeCell ref="AB30:AB31"/>
    <mergeCell ref="AY30:AY31"/>
    <mergeCell ref="AZ30:AZ31"/>
    <mergeCell ref="AO30:AO31"/>
    <mergeCell ref="AP30:AP31"/>
    <mergeCell ref="AQ30:AQ31"/>
    <mergeCell ref="AR30:AR31"/>
    <mergeCell ref="AS30:AS31"/>
    <mergeCell ref="AT30:AT31"/>
    <mergeCell ref="B31:D31"/>
    <mergeCell ref="AU30:AU31"/>
    <mergeCell ref="AV30:AV31"/>
    <mergeCell ref="AW30:AW31"/>
    <mergeCell ref="AX30:AX31"/>
    <mergeCell ref="AI30:AI31"/>
    <mergeCell ref="AJ30:AJ31"/>
    <mergeCell ref="AK30:AK31"/>
    <mergeCell ref="AL30:AL31"/>
    <mergeCell ref="AM30:AM31"/>
    <mergeCell ref="AN30:AN31"/>
    <mergeCell ref="AC30:AC31"/>
    <mergeCell ref="AD30:AD31"/>
    <mergeCell ref="AE30:AE31"/>
    <mergeCell ref="AF30:AF31"/>
    <mergeCell ref="AG30:AG31"/>
    <mergeCell ref="BA30:BA31"/>
    <mergeCell ref="BB30:BB31"/>
    <mergeCell ref="BC30:BC31"/>
    <mergeCell ref="BD30:BD31"/>
    <mergeCell ref="BE30:BE31"/>
  </mergeCells>
  <conditionalFormatting sqref="B12:B14 B18">
    <cfRule type="expression" dxfId="76" priority="95" stopIfTrue="1">
      <formula>#REF!=1</formula>
    </cfRule>
  </conditionalFormatting>
  <conditionalFormatting sqref="C12:C14 C17:C18">
    <cfRule type="expression" dxfId="75" priority="93" stopIfTrue="1">
      <formula>#REF!&gt;0</formula>
    </cfRule>
    <cfRule type="expression" dxfId="74" priority="94" stopIfTrue="1">
      <formula>#REF!&gt;0</formula>
    </cfRule>
  </conditionalFormatting>
  <conditionalFormatting sqref="C21:C23">
    <cfRule type="expression" dxfId="73" priority="83" stopIfTrue="1">
      <formula>#REF!&gt;0</formula>
    </cfRule>
    <cfRule type="expression" dxfId="72" priority="84" stopIfTrue="1">
      <formula>#REF!&gt;0</formula>
    </cfRule>
  </conditionalFormatting>
  <conditionalFormatting sqref="B24:B27">
    <cfRule type="expression" dxfId="71" priority="82" stopIfTrue="1">
      <formula>#REF!=1</formula>
    </cfRule>
  </conditionalFormatting>
  <conditionalFormatting sqref="C24:C27">
    <cfRule type="expression" dxfId="70" priority="80" stopIfTrue="1">
      <formula>#REF!&gt;0</formula>
    </cfRule>
    <cfRule type="expression" dxfId="69" priority="81" stopIfTrue="1">
      <formula>#REF!&gt;0</formula>
    </cfRule>
  </conditionalFormatting>
  <conditionalFormatting sqref="B28">
    <cfRule type="expression" dxfId="68" priority="79" stopIfTrue="1">
      <formula>#REF!=1</formula>
    </cfRule>
  </conditionalFormatting>
  <conditionalFormatting sqref="C28">
    <cfRule type="expression" dxfId="67" priority="77" stopIfTrue="1">
      <formula>#REF!&gt;0</formula>
    </cfRule>
    <cfRule type="expression" dxfId="66" priority="78" stopIfTrue="1">
      <formula>#REF!&gt;0</formula>
    </cfRule>
  </conditionalFormatting>
  <conditionalFormatting sqref="C9:C10 B12:C14">
    <cfRule type="expression" dxfId="65" priority="75" stopIfTrue="1">
      <formula>#REF!&gt;0</formula>
    </cfRule>
    <cfRule type="expression" dxfId="64" priority="76" stopIfTrue="1">
      <formula>#REF!&gt;0</formula>
    </cfRule>
  </conditionalFormatting>
  <conditionalFormatting sqref="B9:B10 B12:B14 B17">
    <cfRule type="expression" dxfId="63" priority="74" stopIfTrue="1">
      <formula>#REF!=1</formula>
    </cfRule>
  </conditionalFormatting>
  <conditionalFormatting sqref="C12:C14 C17:C18">
    <cfRule type="expression" dxfId="62" priority="71" stopIfTrue="1">
      <formula>#REF!&gt;0</formula>
    </cfRule>
    <cfRule type="expression" dxfId="61" priority="72" stopIfTrue="1">
      <formula>#REF!&gt;0</formula>
    </cfRule>
  </conditionalFormatting>
  <conditionalFormatting sqref="B18">
    <cfRule type="expression" dxfId="60" priority="63" stopIfTrue="1">
      <formula>#REF!=1</formula>
    </cfRule>
  </conditionalFormatting>
  <conditionalFormatting sqref="B20">
    <cfRule type="expression" dxfId="59" priority="60" stopIfTrue="1">
      <formula>#REF!=1</formula>
    </cfRule>
  </conditionalFormatting>
  <conditionalFormatting sqref="C20">
    <cfRule type="expression" dxfId="58" priority="58" stopIfTrue="1">
      <formula>#REF!&gt;0</formula>
    </cfRule>
    <cfRule type="expression" dxfId="57" priority="59" stopIfTrue="1">
      <formula>#REF!&gt;0</formula>
    </cfRule>
  </conditionalFormatting>
  <conditionalFormatting sqref="C20">
    <cfRule type="expression" dxfId="56" priority="56" stopIfTrue="1">
      <formula>#REF!&gt;0</formula>
    </cfRule>
    <cfRule type="expression" dxfId="55" priority="57" stopIfTrue="1">
      <formula>#REF!&gt;0</formula>
    </cfRule>
  </conditionalFormatting>
  <conditionalFormatting sqref="C20">
    <cfRule type="expression" dxfId="54" priority="54" stopIfTrue="1">
      <formula>#REF!&gt;0</formula>
    </cfRule>
    <cfRule type="expression" dxfId="53" priority="55" stopIfTrue="1">
      <formula>#REF!&gt;0</formula>
    </cfRule>
  </conditionalFormatting>
  <conditionalFormatting sqref="B20">
    <cfRule type="expression" dxfId="52" priority="52" stopIfTrue="1">
      <formula>#REF!&gt;0</formula>
    </cfRule>
    <cfRule type="expression" dxfId="51" priority="53" stopIfTrue="1">
      <formula>#REF!&gt;0</formula>
    </cfRule>
  </conditionalFormatting>
  <conditionalFormatting sqref="B20">
    <cfRule type="expression" dxfId="50" priority="50" stopIfTrue="1">
      <formula>#REF!&gt;0</formula>
    </cfRule>
    <cfRule type="expression" dxfId="49" priority="51" stopIfTrue="1">
      <formula>#REF!&gt;0</formula>
    </cfRule>
  </conditionalFormatting>
  <conditionalFormatting sqref="B20">
    <cfRule type="expression" dxfId="48" priority="48" stopIfTrue="1">
      <formula>#REF!&gt;0</formula>
    </cfRule>
    <cfRule type="expression" dxfId="47" priority="49" stopIfTrue="1">
      <formula>#REF!&gt;0</formula>
    </cfRule>
  </conditionalFormatting>
  <conditionalFormatting sqref="B23">
    <cfRule type="expression" dxfId="46" priority="47" stopIfTrue="1">
      <formula>#REF!=1</formula>
    </cfRule>
  </conditionalFormatting>
  <conditionalFormatting sqref="C23">
    <cfRule type="expression" dxfId="45" priority="45" stopIfTrue="1">
      <formula>#REF!&gt;0</formula>
    </cfRule>
    <cfRule type="expression" dxfId="44" priority="46" stopIfTrue="1">
      <formula>#REF!&gt;0</formula>
    </cfRule>
  </conditionalFormatting>
  <conditionalFormatting sqref="C21:C22 C24:C25">
    <cfRule type="expression" dxfId="43" priority="43" stopIfTrue="1">
      <formula>#REF!&gt;0</formula>
    </cfRule>
    <cfRule type="expression" dxfId="42" priority="44" stopIfTrue="1">
      <formula>#REF!&gt;0</formula>
    </cfRule>
  </conditionalFormatting>
  <conditionalFormatting sqref="B21:B22 B24:B25">
    <cfRule type="expression" dxfId="41" priority="42" stopIfTrue="1">
      <formula>#REF!=1</formula>
    </cfRule>
  </conditionalFormatting>
  <conditionalFormatting sqref="D20:U20">
    <cfRule type="expression" dxfId="40" priority="40" stopIfTrue="1">
      <formula>#REF!&gt;0</formula>
    </cfRule>
    <cfRule type="expression" dxfId="39" priority="41" stopIfTrue="1">
      <formula>#REF!&gt;0</formula>
    </cfRule>
  </conditionalFormatting>
  <conditionalFormatting sqref="D20:U20">
    <cfRule type="expression" dxfId="38" priority="38" stopIfTrue="1">
      <formula>#REF!&gt;0</formula>
    </cfRule>
    <cfRule type="expression" dxfId="37" priority="39" stopIfTrue="1">
      <formula>#REF!&gt;0</formula>
    </cfRule>
  </conditionalFormatting>
  <conditionalFormatting sqref="X20:AI20">
    <cfRule type="expression" dxfId="36" priority="36" stopIfTrue="1">
      <formula>#REF!&gt;0</formula>
    </cfRule>
    <cfRule type="expression" dxfId="35" priority="37" stopIfTrue="1">
      <formula>#REF!&gt;0</formula>
    </cfRule>
  </conditionalFormatting>
  <conditionalFormatting sqref="X20:AI20">
    <cfRule type="expression" dxfId="34" priority="34" stopIfTrue="1">
      <formula>#REF!&gt;0</formula>
    </cfRule>
    <cfRule type="expression" dxfId="33" priority="35" stopIfTrue="1">
      <formula>#REF!&gt;0</formula>
    </cfRule>
  </conditionalFormatting>
  <conditionalFormatting sqref="C25">
    <cfRule type="expression" dxfId="32" priority="32" stopIfTrue="1">
      <formula>#REF!&gt;0</formula>
    </cfRule>
    <cfRule type="expression" dxfId="31" priority="33" stopIfTrue="1">
      <formula>#REF!&gt;0</formula>
    </cfRule>
  </conditionalFormatting>
  <conditionalFormatting sqref="B25">
    <cfRule type="expression" dxfId="30" priority="31" stopIfTrue="1">
      <formula>#REF!=1</formula>
    </cfRule>
  </conditionalFormatting>
  <conditionalFormatting sqref="C25">
    <cfRule type="expression" dxfId="29" priority="30" stopIfTrue="1">
      <formula>#REF!=1</formula>
    </cfRule>
  </conditionalFormatting>
  <conditionalFormatting sqref="C25">
    <cfRule type="expression" dxfId="28" priority="29" stopIfTrue="1">
      <formula>#REF!=1</formula>
    </cfRule>
  </conditionalFormatting>
  <conditionalFormatting sqref="C25">
    <cfRule type="expression" dxfId="27" priority="28" stopIfTrue="1">
      <formula>#REF!=1</formula>
    </cfRule>
  </conditionalFormatting>
  <conditionalFormatting sqref="B29 B26:B27">
    <cfRule type="expression" dxfId="26" priority="27" stopIfTrue="1">
      <formula>#REF!=1</formula>
    </cfRule>
  </conditionalFormatting>
  <conditionalFormatting sqref="C28:C29">
    <cfRule type="expression" dxfId="25" priority="25" stopIfTrue="1">
      <formula>#REF!&gt;0</formula>
    </cfRule>
    <cfRule type="expression" dxfId="24" priority="26" stopIfTrue="1">
      <formula>#REF!&gt;0</formula>
    </cfRule>
  </conditionalFormatting>
  <conditionalFormatting sqref="C26:C27">
    <cfRule type="expression" dxfId="23" priority="23" stopIfTrue="1">
      <formula>#REF!&gt;0</formula>
    </cfRule>
    <cfRule type="expression" dxfId="22" priority="24" stopIfTrue="1">
      <formula>#REF!&gt;0</formula>
    </cfRule>
  </conditionalFormatting>
  <conditionalFormatting sqref="E25:AH25">
    <cfRule type="expression" dxfId="21" priority="21" stopIfTrue="1">
      <formula>#REF!&gt;0</formula>
    </cfRule>
    <cfRule type="expression" dxfId="20" priority="22" stopIfTrue="1">
      <formula>#REF!&gt;0</formula>
    </cfRule>
  </conditionalFormatting>
  <conditionalFormatting sqref="E25:AH25">
    <cfRule type="expression" dxfId="19" priority="19" stopIfTrue="1">
      <formula>#REF!&gt;0</formula>
    </cfRule>
    <cfRule type="expression" dxfId="18" priority="20" stopIfTrue="1">
      <formula>#REF!&gt;0</formula>
    </cfRule>
  </conditionalFormatting>
  <conditionalFormatting sqref="E25:AH25">
    <cfRule type="expression" dxfId="17" priority="17" stopIfTrue="1">
      <formula>#REF!&gt;0</formula>
    </cfRule>
    <cfRule type="expression" dxfId="16" priority="18" stopIfTrue="1">
      <formula>#REF!&gt;0</formula>
    </cfRule>
  </conditionalFormatting>
  <conditionalFormatting sqref="E25:AH25">
    <cfRule type="expression" dxfId="15" priority="16" stopIfTrue="1">
      <formula>#REF!=1</formula>
    </cfRule>
  </conditionalFormatting>
  <conditionalFormatting sqref="E25:AH25">
    <cfRule type="expression" dxfId="14" priority="15" stopIfTrue="1">
      <formula>#REF!=1</formula>
    </cfRule>
  </conditionalFormatting>
  <conditionalFormatting sqref="E25:AH25">
    <cfRule type="expression" dxfId="13" priority="14" stopIfTrue="1">
      <formula>#REF!=1</formula>
    </cfRule>
  </conditionalFormatting>
  <conditionalFormatting sqref="AA25:AV25">
    <cfRule type="expression" dxfId="12" priority="12" stopIfTrue="1">
      <formula>#REF!&gt;0</formula>
    </cfRule>
    <cfRule type="expression" dxfId="11" priority="13" stopIfTrue="1">
      <formula>#REF!&gt;0</formula>
    </cfRule>
  </conditionalFormatting>
  <conditionalFormatting sqref="AA25:AV25">
    <cfRule type="expression" dxfId="10" priority="10" stopIfTrue="1">
      <formula>#REF!&gt;0</formula>
    </cfRule>
    <cfRule type="expression" dxfId="9" priority="11" stopIfTrue="1">
      <formula>#REF!&gt;0</formula>
    </cfRule>
  </conditionalFormatting>
  <conditionalFormatting sqref="AA25:AV25">
    <cfRule type="expression" dxfId="8" priority="8" stopIfTrue="1">
      <formula>#REF!&gt;0</formula>
    </cfRule>
    <cfRule type="expression" dxfId="7" priority="9" stopIfTrue="1">
      <formula>#REF!&gt;0</formula>
    </cfRule>
  </conditionalFormatting>
  <conditionalFormatting sqref="AA25:AV25">
    <cfRule type="expression" dxfId="6" priority="7" stopIfTrue="1">
      <formula>#REF!=1</formula>
    </cfRule>
  </conditionalFormatting>
  <conditionalFormatting sqref="AA25:AV25">
    <cfRule type="expression" dxfId="5" priority="6" stopIfTrue="1">
      <formula>#REF!=1</formula>
    </cfRule>
  </conditionalFormatting>
  <conditionalFormatting sqref="AA25:AV25">
    <cfRule type="expression" dxfId="4" priority="5" stopIfTrue="1">
      <formula>#REF!=1</formula>
    </cfRule>
  </conditionalFormatting>
  <conditionalFormatting sqref="AR20:AV20">
    <cfRule type="expression" dxfId="3" priority="3" stopIfTrue="1">
      <formula>#REF!&gt;0</formula>
    </cfRule>
    <cfRule type="expression" dxfId="2" priority="4" stopIfTrue="1">
      <formula>#REF!&gt;0</formula>
    </cfRule>
  </conditionalFormatting>
  <conditionalFormatting sqref="AR20:AV20">
    <cfRule type="expression" dxfId="1" priority="1" stopIfTrue="1">
      <formula>#REF!&gt;0</formula>
    </cfRule>
    <cfRule type="expression" dxfId="0" priority="2" stopIfTrue="1">
      <formula>#REF!&gt;0</formula>
    </cfRule>
  </conditionalFormatting>
  <hyperlinks>
    <hyperlink ref="BE2" location="_ftn1" display="_ftn1" xr:uid="{00000000-0004-0000-0400-000000000000}"/>
  </hyperlinks>
  <pageMargins left="0" right="0" top="0" bottom="0" header="0" footer="0"/>
  <pageSetup paperSize="9" scale="4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Титул_УП2021</vt:lpstr>
      <vt:lpstr>1 курс</vt:lpstr>
      <vt:lpstr>2 курс</vt:lpstr>
      <vt:lpstr>3 курс</vt:lpstr>
      <vt:lpstr>4 курс </vt:lpstr>
      <vt:lpstr>'1 курс'!Область_печати</vt:lpstr>
      <vt:lpstr>'2 курс'!Область_печати</vt:lpstr>
      <vt:lpstr>'3 курс'!Область_печати</vt:lpstr>
      <vt:lpstr>'4 курс '!Область_печати</vt:lpstr>
      <vt:lpstr>Титул_УП2021!Область_печати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Марина Лапухина</cp:lastModifiedBy>
  <dcterms:created xsi:type="dcterms:W3CDTF">2022-11-02T06:48:06Z</dcterms:created>
  <dcterms:modified xsi:type="dcterms:W3CDTF">2024-04-25T11:34:53Z</dcterms:modified>
</cp:coreProperties>
</file>