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Титул " sheetId="2" r:id="rId1"/>
    <sheet name="3 курс з-МЭ-346к" sheetId="1" r:id="rId2"/>
  </sheets>
  <definedNames>
    <definedName name="_xlnm.Print_Area" localSheetId="1">'3 курс з-МЭ-346к'!$A$1:$BE$75</definedName>
    <definedName name="_xlnm.Print_Area" localSheetId="0">'Титул '!$A$1:$Q$16</definedName>
  </definedNames>
  <calcPr calcId="152511"/>
</workbook>
</file>

<file path=xl/calcChain.xml><?xml version="1.0" encoding="utf-8"?>
<calcChain xmlns="http://schemas.openxmlformats.org/spreadsheetml/2006/main">
  <c r="F71" i="1"/>
  <c r="E71"/>
  <c r="F69"/>
  <c r="E69"/>
  <c r="F67"/>
  <c r="E67"/>
  <c r="BE20"/>
  <c r="BE19"/>
  <c r="BE18"/>
  <c r="BE13"/>
  <c r="AV8"/>
  <c r="AU8"/>
  <c r="AT8"/>
  <c r="AS8"/>
  <c r="AR8"/>
  <c r="AQ8"/>
  <c r="AP8"/>
  <c r="AO8"/>
  <c r="AN8"/>
  <c r="AM8"/>
  <c r="AL8"/>
  <c r="AK8"/>
  <c r="AJ8"/>
  <c r="AG8"/>
  <c r="AI8"/>
  <c r="AH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G69" s="1"/>
  <c r="AV7"/>
  <c r="AU7"/>
  <c r="AT7"/>
  <c r="AT67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L31" s="1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BE70"/>
  <c r="BE65"/>
  <c r="BE64"/>
  <c r="BE63"/>
  <c r="BE62"/>
  <c r="BE61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K59"/>
  <c r="J59"/>
  <c r="I59"/>
  <c r="H59"/>
  <c r="G59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K58"/>
  <c r="J58"/>
  <c r="I58"/>
  <c r="H58"/>
  <c r="G58"/>
  <c r="BE56"/>
  <c r="BE55"/>
  <c r="BE53"/>
  <c r="BE52"/>
  <c r="BE50"/>
  <c r="BE49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J47"/>
  <c r="I47"/>
  <c r="H47"/>
  <c r="G47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J46"/>
  <c r="J30" s="1"/>
  <c r="I46"/>
  <c r="H46"/>
  <c r="G46"/>
  <c r="BE44"/>
  <c r="BE43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BE39"/>
  <c r="BE38"/>
  <c r="BE36"/>
  <c r="BE35"/>
  <c r="AV33"/>
  <c r="AU33"/>
  <c r="AU31" s="1"/>
  <c r="AT33"/>
  <c r="AT31" s="1"/>
  <c r="AT69" s="1"/>
  <c r="AS33"/>
  <c r="AS31" s="1"/>
  <c r="AR33"/>
  <c r="AQ33"/>
  <c r="AQ31" s="1"/>
  <c r="AP33"/>
  <c r="AO33"/>
  <c r="AN33"/>
  <c r="AM33"/>
  <c r="AL33"/>
  <c r="AK33"/>
  <c r="AJ33"/>
  <c r="AI33"/>
  <c r="AI31" s="1"/>
  <c r="AH33"/>
  <c r="AG33"/>
  <c r="AF33"/>
  <c r="AE33"/>
  <c r="AD33"/>
  <c r="AC33"/>
  <c r="AB33"/>
  <c r="AB31" s="1"/>
  <c r="AA33"/>
  <c r="Z33"/>
  <c r="Y33"/>
  <c r="X33"/>
  <c r="X31" s="1"/>
  <c r="W33"/>
  <c r="V33"/>
  <c r="U33"/>
  <c r="T33"/>
  <c r="S33"/>
  <c r="R33"/>
  <c r="Q33"/>
  <c r="P33"/>
  <c r="O33"/>
  <c r="N33"/>
  <c r="M33"/>
  <c r="L33"/>
  <c r="K33"/>
  <c r="K31" s="1"/>
  <c r="J33"/>
  <c r="I33"/>
  <c r="H33"/>
  <c r="G33"/>
  <c r="G31" s="1"/>
  <c r="AV32"/>
  <c r="AV30" s="1"/>
  <c r="AV67" s="1"/>
  <c r="AU32"/>
  <c r="AT32"/>
  <c r="AS32"/>
  <c r="AS30" s="1"/>
  <c r="AR32"/>
  <c r="AR30" s="1"/>
  <c r="AQ32"/>
  <c r="AP32"/>
  <c r="AO32"/>
  <c r="AO30" s="1"/>
  <c r="AN32"/>
  <c r="AN30" s="1"/>
  <c r="AM32"/>
  <c r="AL32"/>
  <c r="AK32"/>
  <c r="AK30" s="1"/>
  <c r="AJ32"/>
  <c r="AJ30" s="1"/>
  <c r="AI32"/>
  <c r="AH32"/>
  <c r="AG32"/>
  <c r="AG30" s="1"/>
  <c r="AG67" s="1"/>
  <c r="AF32"/>
  <c r="AF30" s="1"/>
  <c r="AE32"/>
  <c r="AD32"/>
  <c r="AC32"/>
  <c r="AB32"/>
  <c r="AA32"/>
  <c r="Z32"/>
  <c r="Y32"/>
  <c r="Y30" s="1"/>
  <c r="X32"/>
  <c r="X30" s="1"/>
  <c r="W32"/>
  <c r="V32"/>
  <c r="U32"/>
  <c r="T32"/>
  <c r="T30" s="1"/>
  <c r="S32"/>
  <c r="R32"/>
  <c r="Q32"/>
  <c r="P32"/>
  <c r="P30" s="1"/>
  <c r="O32"/>
  <c r="N32"/>
  <c r="M32"/>
  <c r="L32"/>
  <c r="L30" s="1"/>
  <c r="K32"/>
  <c r="J32"/>
  <c r="I32"/>
  <c r="I30" s="1"/>
  <c r="H32"/>
  <c r="H30" s="1"/>
  <c r="G32"/>
  <c r="AK31"/>
  <c r="AG31"/>
  <c r="T31"/>
  <c r="I31"/>
  <c r="H31"/>
  <c r="AU30"/>
  <c r="AT30"/>
  <c r="AQ30"/>
  <c r="AP30"/>
  <c r="AM30"/>
  <c r="AL30"/>
  <c r="AI30"/>
  <c r="AH30"/>
  <c r="AE30"/>
  <c r="AB30"/>
  <c r="Z30"/>
  <c r="V30"/>
  <c r="R30"/>
  <c r="N30"/>
  <c r="G30"/>
  <c r="BE28"/>
  <c r="BE27"/>
  <c r="BE25"/>
  <c r="BE24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AV22"/>
  <c r="AU22"/>
  <c r="AT22"/>
  <c r="AS22"/>
  <c r="AR22"/>
  <c r="AR67" s="1"/>
  <c r="AQ22"/>
  <c r="AQ67" s="1"/>
  <c r="AP22"/>
  <c r="AO22"/>
  <c r="AN22"/>
  <c r="AN67" s="1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G67" s="1"/>
  <c r="BE17"/>
  <c r="BE16"/>
  <c r="BE14"/>
  <c r="BE12"/>
  <c r="BE11"/>
  <c r="BE10"/>
  <c r="BE9"/>
  <c r="BD8"/>
  <c r="BC8"/>
  <c r="BB8"/>
  <c r="BA8"/>
  <c r="AZ8"/>
  <c r="AY8"/>
  <c r="AX8"/>
  <c r="AW8"/>
  <c r="BC7"/>
  <c r="BB7"/>
  <c r="BA7"/>
  <c r="AZ7"/>
  <c r="AY7"/>
  <c r="AX7"/>
  <c r="AU67"/>
  <c r="AP67"/>
  <c r="AC31" l="1"/>
  <c r="AO31"/>
  <c r="AD31"/>
  <c r="AD69" s="1"/>
  <c r="Z31"/>
  <c r="Z69" s="1"/>
  <c r="Z71" s="1"/>
  <c r="V31"/>
  <c r="V69" s="1"/>
  <c r="J31"/>
  <c r="J69" s="1"/>
  <c r="AM31"/>
  <c r="AE31"/>
  <c r="AE69" s="1"/>
  <c r="AB69"/>
  <c r="T69"/>
  <c r="P31"/>
  <c r="H69"/>
  <c r="L69"/>
  <c r="BE8"/>
  <c r="P69"/>
  <c r="U30"/>
  <c r="AC30"/>
  <c r="O30"/>
  <c r="W30"/>
  <c r="AH31"/>
  <c r="AH69" s="1"/>
  <c r="AL31"/>
  <c r="AL69" s="1"/>
  <c r="AP31"/>
  <c r="N31"/>
  <c r="N69" s="1"/>
  <c r="Y31"/>
  <c r="Y69" s="1"/>
  <c r="Y71" s="1"/>
  <c r="AF31"/>
  <c r="AF69" s="1"/>
  <c r="AJ31"/>
  <c r="AJ69" s="1"/>
  <c r="AN31"/>
  <c r="AN69" s="1"/>
  <c r="AN71" s="1"/>
  <c r="AR31"/>
  <c r="AR69" s="1"/>
  <c r="AR71" s="1"/>
  <c r="AV31"/>
  <c r="W31"/>
  <c r="W69" s="1"/>
  <c r="AK69"/>
  <c r="AK71" s="1"/>
  <c r="AA30"/>
  <c r="Q30"/>
  <c r="S30"/>
  <c r="M30"/>
  <c r="M67" s="1"/>
  <c r="K30"/>
  <c r="AS67"/>
  <c r="AO67"/>
  <c r="AK67"/>
  <c r="AE67"/>
  <c r="Q67"/>
  <c r="I67"/>
  <c r="AD30"/>
  <c r="AD67" s="1"/>
  <c r="AM67"/>
  <c r="AI67"/>
  <c r="AC67"/>
  <c r="BE22"/>
  <c r="AP69"/>
  <c r="AP71" s="1"/>
  <c r="AV69"/>
  <c r="AV71" s="1"/>
  <c r="H67"/>
  <c r="G71"/>
  <c r="I69"/>
  <c r="I71" s="1"/>
  <c r="K69"/>
  <c r="AG69"/>
  <c r="AG71" s="1"/>
  <c r="AI69"/>
  <c r="AI71" s="1"/>
  <c r="AM69"/>
  <c r="AM71" s="1"/>
  <c r="AO69"/>
  <c r="AO71" s="1"/>
  <c r="AQ69"/>
  <c r="AQ71" s="1"/>
  <c r="AS69"/>
  <c r="AU69"/>
  <c r="AU71" s="1"/>
  <c r="AC69"/>
  <c r="AC71" s="1"/>
  <c r="Q31"/>
  <c r="Q69" s="1"/>
  <c r="Q71" s="1"/>
  <c r="AA31"/>
  <c r="AA69" s="1"/>
  <c r="X69"/>
  <c r="U31"/>
  <c r="U69" s="1"/>
  <c r="S31"/>
  <c r="S69" s="1"/>
  <c r="R31"/>
  <c r="R69" s="1"/>
  <c r="O31"/>
  <c r="O69" s="1"/>
  <c r="M31"/>
  <c r="M69" s="1"/>
  <c r="AA67"/>
  <c r="W67"/>
  <c r="BE58"/>
  <c r="BE47"/>
  <c r="Y67"/>
  <c r="U67"/>
  <c r="S67"/>
  <c r="O67"/>
  <c r="K67"/>
  <c r="BE59"/>
  <c r="BE46"/>
  <c r="BE41"/>
  <c r="BE42"/>
  <c r="J67"/>
  <c r="L67"/>
  <c r="N67"/>
  <c r="P67"/>
  <c r="R67"/>
  <c r="T67"/>
  <c r="V67"/>
  <c r="X67"/>
  <c r="Z67"/>
  <c r="AB67"/>
  <c r="BE32"/>
  <c r="BE33"/>
  <c r="AF67"/>
  <c r="AH67"/>
  <c r="AJ67"/>
  <c r="AL67"/>
  <c r="BE23"/>
  <c r="AS71"/>
  <c r="H71"/>
  <c r="AT71"/>
  <c r="BE7"/>
  <c r="AD71" l="1"/>
  <c r="AB71"/>
  <c r="L71"/>
  <c r="T71"/>
  <c r="J71"/>
  <c r="BE31"/>
  <c r="V71"/>
  <c r="P71"/>
  <c r="W71"/>
  <c r="N71"/>
  <c r="K71"/>
  <c r="BE30"/>
  <c r="AH71"/>
  <c r="AL71"/>
  <c r="AJ71"/>
  <c r="AE71"/>
  <c r="AA71"/>
  <c r="X71"/>
  <c r="O71"/>
  <c r="U71"/>
  <c r="S71"/>
  <c r="R71"/>
  <c r="BE69"/>
  <c r="M71"/>
  <c r="BE67"/>
  <c r="AF71"/>
  <c r="BE71" l="1"/>
</calcChain>
</file>

<file path=xl/sharedStrings.xml><?xml version="1.0" encoding="utf-8"?>
<sst xmlns="http://schemas.openxmlformats.org/spreadsheetml/2006/main" count="551" uniqueCount="104">
  <si>
    <r>
      <rPr>
        <sz val="10"/>
        <color indexed="9"/>
        <rFont val="Times New Roman"/>
        <family val="1"/>
        <charset val="204"/>
      </rPr>
      <t xml:space="preserve">Утверждаю:     </t>
    </r>
    <r>
      <rPr>
        <sz val="10"/>
        <rFont val="Times New Roman"/>
        <family val="1"/>
        <charset val="204"/>
      </rPr>
      <t xml:space="preserve">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Директор колледжа        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</si>
  <si>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</si>
  <si>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</si>
  <si>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</si>
  <si>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</si>
  <si>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</si>
  <si>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</si>
  <si>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</si>
  <si>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</si>
  <si>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</si>
  <si>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</si>
  <si>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</si>
  <si>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</si>
  <si>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</si>
  <si>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</si>
  <si>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</si>
  <si>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</si>
  <si>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</si>
  <si>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</si>
  <si>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Порядковые номера  недель учебного года</t>
  </si>
  <si>
    <t>3 курс</t>
  </si>
  <si>
    <t>ОГСЭ.00</t>
  </si>
  <si>
    <t>Общегуманитарный и социально-экономический цикл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</si>
  <si>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</si>
  <si>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</si>
  <si>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</si>
  <si>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</si>
  <si>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</si>
  <si>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</si>
  <si>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</si>
  <si>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ОГСЭ01</t>
  </si>
  <si>
    <t>форма аттест.</t>
  </si>
  <si>
    <t>ОГСЭ.03</t>
  </si>
  <si>
    <t xml:space="preserve">Инностранный язык </t>
  </si>
  <si>
    <t xml:space="preserve">в профессиональной </t>
  </si>
  <si>
    <t>деятельности</t>
  </si>
  <si>
    <t>-</t>
  </si>
  <si>
    <t>ОП. 00</t>
  </si>
  <si>
    <t>Общепрофессионый цикл</t>
  </si>
  <si>
    <t>ОП.05</t>
  </si>
  <si>
    <t>Безопасность жизнедеятельности</t>
  </si>
  <si>
    <t>ОП. 07</t>
  </si>
  <si>
    <t>П.00</t>
  </si>
  <si>
    <t>Профессиональный цикл</t>
  </si>
  <si>
    <t>ПМ01</t>
  </si>
  <si>
    <t>Организация и выполнение работ по эксплуатации и ремонту электроустановок</t>
  </si>
  <si>
    <t>МДК 01.03</t>
  </si>
  <si>
    <t>Эксплуатация и ремонт электрооборудования</t>
  </si>
  <si>
    <t>промышленных и гражданских зданий</t>
  </si>
  <si>
    <t>Производственная практика</t>
  </si>
  <si>
    <t>ПМ02</t>
  </si>
  <si>
    <t>Организация и выполнение работ по монтажу и наладке электрооборудования промышленных и гражданских зданий</t>
  </si>
  <si>
    <t>МДК02.01</t>
  </si>
  <si>
    <t xml:space="preserve">Монтаж электрооборудования промышленных и гражданских зданий </t>
  </si>
  <si>
    <t>ПМ03</t>
  </si>
  <si>
    <t>Организация и выполнение работ</t>
  </si>
  <si>
    <t>по монтажу и наладке электр.сетей</t>
  </si>
  <si>
    <t>МДК 03.01</t>
  </si>
  <si>
    <t>Внешнее элетроснабжение промышл. и гражданских зданий</t>
  </si>
  <si>
    <t>МДК 03.02</t>
  </si>
  <si>
    <t>Монтаж и наладка электрических сетей</t>
  </si>
  <si>
    <t>ПМ05</t>
  </si>
  <si>
    <t>Выполнение работ по рабочей профессии 19806 Электромонтажник по освещению и осветительным сетям</t>
  </si>
  <si>
    <t>МДК05.02</t>
  </si>
  <si>
    <t>Технология работ электромонтажника по силовым сетям и электрооборудованию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</si>
  <si>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</si>
  <si>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</si>
  <si>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</si>
  <si>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</si>
  <si>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</si>
  <si>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Утверждаю</t>
  </si>
  <si>
    <t xml:space="preserve">                                                                       КАЛЕНДАРНЫЙ УЧЕБНЫЙ ГРАФИК </t>
  </si>
  <si>
    <t>08.02.09 Монтаж, наладка и эксплуатация электрооборудования промышленных и гражданских зданий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</si>
  <si>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</si>
  <si>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t>с применением дистанционных образовательных технологий</t>
  </si>
  <si>
    <r>
      <t>на базе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</si>
  <si>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ПП.01</t>
  </si>
  <si>
    <t>ПП.03</t>
  </si>
  <si>
    <t>ПП.05</t>
  </si>
  <si>
    <t xml:space="preserve">Годовой календарный график  учебной группы № з-МЭ-346/к по специальности 08.02.09 Монтаж,наладка и эксплуатация электрооборудования промышленных и гражданских зданий   (Базовая подготовка) на 2023-2024 учебный год   </t>
  </si>
  <si>
    <t>28.08-02.09.2023</t>
  </si>
  <si>
    <t>25.09-30.09.2023</t>
  </si>
  <si>
    <t>30.10-04.11.2023</t>
  </si>
  <si>
    <t>27.11-02.12.2023</t>
  </si>
  <si>
    <t>25.12-30.12.2023</t>
  </si>
  <si>
    <t>29.01.2024-03.02.2024</t>
  </si>
  <si>
    <t>26.02-02.03.2024</t>
  </si>
  <si>
    <t>27.05-01.06.2024</t>
  </si>
  <si>
    <t>29.04-04.05.2024</t>
  </si>
  <si>
    <t>24.06-29.06.2024</t>
  </si>
  <si>
    <t>29.07-03.08.2024</t>
  </si>
  <si>
    <t>19.08-24.08.2024</t>
  </si>
  <si>
    <t>25.03-30.03.2024</t>
  </si>
  <si>
    <t>З</t>
  </si>
  <si>
    <t>Приказом от ________________</t>
  </si>
  <si>
    <t>№ _______________________</t>
  </si>
  <si>
    <t xml:space="preserve">                                            ГБПОУ  «Южно-Уральский государственный технический колледж»</t>
  </si>
  <si>
    <t>по специальности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</si>
  <si>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3года и 10 мес.</t>
    </r>
  </si>
  <si>
    <r>
      <t xml:space="preserve">     Квалификация: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</si>
  <si>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             по основной профессиональной образовательной программе среднего профессионального образования</t>
  </si>
  <si>
    <t>ОГСЭ.04</t>
  </si>
  <si>
    <t>Физическая культура/ Алаптационная физическая культура</t>
  </si>
  <si>
    <t>Правовые основы профессион. деятельности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</si>
</sst>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4" fillId="0" borderId="4" xfId="0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7" fillId="0" borderId="4" xfId="0" applyFont="1" applyBorder="1" applyAlignment="1">
      <alignment horizontal="center" textRotation="90"/>
    </xf>
    <xf numFmtId="0" fontId="8" fillId="0" borderId="4" xfId="0" applyFont="1" applyBorder="1" applyAlignment="1">
      <alignment textRotation="90" wrapText="1"/>
    </xf>
    <xf numFmtId="0" fontId="7" fillId="0" borderId="7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 textRotation="90"/>
    </xf>
    <xf numFmtId="1" fontId="7" fillId="0" borderId="7" xfId="0" applyNumberFormat="1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2" fillId="0" borderId="0" xfId="0" applyFont="1"/>
    <xf numFmtId="0" fontId="1" fillId="4" borderId="0" xfId="0" applyFont="1" applyFill="1"/>
    <xf numFmtId="0" fontId="4" fillId="2" borderId="14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top" wrapText="1"/>
    </xf>
    <xf numFmtId="0" fontId="12" fillId="4" borderId="0" xfId="0" applyFont="1" applyFill="1"/>
    <xf numFmtId="0" fontId="4" fillId="2" borderId="1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0" xfId="0" applyFill="1"/>
    <xf numFmtId="0" fontId="7" fillId="2" borderId="13" xfId="0" applyFont="1" applyFill="1" applyBorder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" fillId="0" borderId="0" xfId="0" applyFont="1"/>
    <xf numFmtId="0" fontId="0" fillId="3" borderId="0" xfId="0" applyFill="1"/>
    <xf numFmtId="0" fontId="18" fillId="5" borderId="0" xfId="0" applyFont="1" applyFill="1"/>
    <xf numFmtId="0" fontId="3" fillId="0" borderId="0" xfId="1"/>
    <xf numFmtId="0" fontId="19" fillId="0" borderId="0" xfId="1" applyFont="1"/>
    <xf numFmtId="0" fontId="20" fillId="0" borderId="0" xfId="1" applyFont="1" applyAlignment="1">
      <alignment horizontal="right"/>
    </xf>
    <xf numFmtId="0" fontId="22" fillId="0" borderId="0" xfId="1" applyFont="1"/>
    <xf numFmtId="0" fontId="3" fillId="0" borderId="0" xfId="1" applyBorder="1"/>
    <xf numFmtId="0" fontId="22" fillId="0" borderId="0" xfId="1" applyFont="1" applyAlignment="1"/>
    <xf numFmtId="0" fontId="23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3" fillId="0" borderId="0" xfId="1" applyAlignment="1"/>
    <xf numFmtId="0" fontId="28" fillId="0" borderId="0" xfId="1" applyFont="1" applyAlignment="1">
      <alignment horizontal="right"/>
    </xf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textRotation="90" wrapText="1"/>
    </xf>
    <xf numFmtId="0" fontId="4" fillId="4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textRotation="90" wrapText="1"/>
    </xf>
    <xf numFmtId="0" fontId="4" fillId="2" borderId="4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textRotation="90" wrapText="1"/>
    </xf>
    <xf numFmtId="1" fontId="7" fillId="2" borderId="7" xfId="0" applyNumberFormat="1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28" fillId="0" borderId="0" xfId="1" applyFont="1" applyAlignment="1">
      <alignment horizontal="right"/>
    </xf>
    <xf numFmtId="0" fontId="3" fillId="0" borderId="0" xfId="1" applyAlignment="1">
      <alignment horizontal="right"/>
    </xf>
    <xf numFmtId="0" fontId="21" fillId="0" borderId="0" xfId="1" applyFont="1" applyAlignment="1"/>
    <xf numFmtId="0" fontId="22" fillId="0" borderId="0" xfId="1" applyFont="1"/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8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1" xfId="1" applyFont="1" applyFill="1" applyBorder="1" applyAlignment="1">
      <alignment horizontal="center" wrapText="1"/>
    </xf>
    <xf numFmtId="0" fontId="2" fillId="2" borderId="3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textRotation="1"/>
    </xf>
    <xf numFmtId="0" fontId="7" fillId="0" borderId="6" xfId="0" applyFont="1" applyBorder="1" applyAlignment="1">
      <alignment horizontal="center" textRotation="1"/>
    </xf>
    <xf numFmtId="0" fontId="7" fillId="0" borderId="7" xfId="0" applyFont="1" applyBorder="1" applyAlignment="1">
      <alignment horizontal="center" textRotation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4"/>
  <sheetViews>
    <sheetView tabSelected="1" view="pageBreakPreview" zoomScale="75" zoomScaleSheetLayoutView="75" workbookViewId="0">
      <selection activeCell="I33" sqref="I33"/>
    </sheetView>
  </sheetViews>
  <sheetFormatPr defaultRowHeight="12.75"/>
  <cols>
    <col min="1" max="1" width="2.7109375" style="103" customWidth="1"/>
    <col min="2" max="2" width="4.85546875" style="103" customWidth="1"/>
    <col min="3" max="3" width="12" style="103" customWidth="1"/>
    <col min="4" max="4" width="3.85546875" style="103" customWidth="1"/>
    <col min="5" max="5" width="4" style="103" customWidth="1"/>
    <col min="6" max="7" width="3.7109375" style="103" customWidth="1"/>
    <col min="8" max="8" width="4.140625" style="103" customWidth="1"/>
    <col min="9" max="9" width="70.85546875" style="103" customWidth="1"/>
    <col min="10" max="11" width="4.140625" style="103" customWidth="1"/>
    <col min="12" max="16" width="4" style="103" customWidth="1"/>
    <col min="17" max="17" width="7.42578125" style="103" customWidth="1"/>
    <col min="18" max="20" width="3.85546875" style="103" customWidth="1"/>
    <col min="21" max="28" width="4" style="103" customWidth="1"/>
    <col min="29" max="32" width="3.85546875" style="103" customWidth="1"/>
    <col min="33" max="56" width="4" style="103" customWidth="1"/>
    <col min="57" max="57" width="5.5703125" style="103" customWidth="1"/>
    <col min="58" max="58" width="5.42578125" style="103" customWidth="1"/>
    <col min="59" max="59" width="4.85546875" style="103" customWidth="1"/>
    <col min="60" max="16384" width="9.140625" style="103"/>
  </cols>
  <sheetData>
    <row r="1" spans="1:101" ht="18.75">
      <c r="B1" s="104"/>
      <c r="C1" s="105"/>
      <c r="J1" s="200" t="s">
        <v>70</v>
      </c>
      <c r="K1" s="200"/>
      <c r="L1" s="200"/>
      <c r="M1" s="200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</row>
    <row r="2" spans="1:101" ht="18.75">
      <c r="C2" s="105"/>
      <c r="J2" s="134" t="s">
        <v>94</v>
      </c>
      <c r="K2" s="135"/>
      <c r="L2" s="135"/>
      <c r="M2" s="135"/>
      <c r="N2" s="135"/>
      <c r="O2" s="135"/>
      <c r="P2" s="135"/>
      <c r="Q2" s="108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</row>
    <row r="3" spans="1:101" ht="15">
      <c r="C3" s="109"/>
      <c r="J3" t="s">
        <v>95</v>
      </c>
      <c r="K3"/>
      <c r="L3"/>
      <c r="M3"/>
      <c r="N3"/>
      <c r="O3"/>
      <c r="P3"/>
      <c r="Q3" s="106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</row>
    <row r="4" spans="1:101" ht="18.75">
      <c r="C4" s="105"/>
      <c r="J4" s="106"/>
      <c r="K4" s="106"/>
      <c r="L4" s="106"/>
      <c r="M4" s="106"/>
      <c r="N4" s="106"/>
      <c r="O4" s="201"/>
      <c r="P4" s="201"/>
      <c r="Q4" s="201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</row>
    <row r="5" spans="1:101" ht="150.75" customHeight="1">
      <c r="A5" s="202" t="s">
        <v>71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</row>
    <row r="6" spans="1:101" ht="21.75" customHeight="1">
      <c r="A6" s="204" t="s">
        <v>96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</row>
    <row r="7" spans="1:101" ht="15.75">
      <c r="A7" s="206" t="s">
        <v>100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</row>
    <row r="8" spans="1:101" ht="34.5" customHeight="1">
      <c r="A8" s="207" t="s">
        <v>97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</row>
    <row r="9" spans="1:101" ht="15.75">
      <c r="A9" s="209" t="s">
        <v>72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</row>
    <row r="10" spans="1:101" ht="56.25" customHeight="1">
      <c r="A10" s="110"/>
      <c r="B10" s="111"/>
      <c r="C10" s="111"/>
      <c r="D10" s="111"/>
      <c r="E10" s="198" t="s">
        <v>99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</row>
    <row r="11" spans="1:101" ht="18.75">
      <c r="A11" s="110"/>
      <c r="B11" s="111"/>
      <c r="C11" s="111"/>
      <c r="D11" s="111"/>
      <c r="E11" s="198" t="s">
        <v>73</v>
      </c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</row>
    <row r="12" spans="1:101" ht="18.75">
      <c r="A12" s="110"/>
      <c r="B12" s="111"/>
      <c r="C12" s="111"/>
      <c r="D12" s="111"/>
      <c r="E12" s="112"/>
      <c r="F12" s="113"/>
      <c r="G12" s="113"/>
      <c r="H12" s="113"/>
      <c r="I12" s="114"/>
      <c r="J12" s="114"/>
      <c r="K12" s="114"/>
      <c r="L12" s="114"/>
      <c r="M12" s="114"/>
      <c r="N12" s="114"/>
      <c r="O12" s="114"/>
      <c r="P12" s="114"/>
      <c r="Q12" s="114" t="s">
        <v>74</v>
      </c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</row>
    <row r="13" spans="1:101" ht="18.75">
      <c r="C13" s="110"/>
      <c r="E13" s="198" t="s">
        <v>98</v>
      </c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</row>
    <row r="14" spans="1:101" ht="18.75">
      <c r="E14" s="198" t="s">
        <v>75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</row>
    <row r="15" spans="1:101" ht="16.5" customHeight="1">
      <c r="E15" s="198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</row>
    <row r="16" spans="1:10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</row>
    <row r="17" spans="1:10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</row>
    <row r="18" spans="1:10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</row>
    <row r="19" spans="1:10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</row>
    <row r="20" spans="1:10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</row>
    <row r="21" spans="1:10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</row>
    <row r="22" spans="1:10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</row>
    <row r="23" spans="1:10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</row>
    <row r="24" spans="1:10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</row>
    <row r="25" spans="1:10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</row>
    <row r="26" spans="1:10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</row>
    <row r="27" spans="1:10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</row>
    <row r="28" spans="1:10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</row>
    <row r="29" spans="1:10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</row>
    <row r="30" spans="1:10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</row>
    <row r="31" spans="1:10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</row>
    <row r="32" spans="1:10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</row>
    <row r="33" spans="1:10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</row>
    <row r="34" spans="1:10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</row>
  </sheetData>
  <mergeCells count="12">
    <mergeCell ref="E15:Q15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75"/>
  <sheetViews>
    <sheetView view="pageBreakPreview" topLeftCell="C64" zoomScale="65" zoomScaleSheetLayoutView="65" workbookViewId="0">
      <selection activeCell="BD2" sqref="BD2"/>
    </sheetView>
  </sheetViews>
  <sheetFormatPr defaultRowHeight="15"/>
  <cols>
    <col min="1" max="1" width="5.42578125" customWidth="1"/>
    <col min="2" max="2" width="12.5703125" customWidth="1"/>
    <col min="3" max="3" width="22.7109375" customWidth="1"/>
    <col min="4" max="4" width="12.28515625" customWidth="1"/>
    <col min="5" max="9" width="4.5703125" customWidth="1"/>
    <col min="10" max="11" width="4.5703125" style="91" customWidth="1"/>
    <col min="12" max="12" width="4.5703125" style="101" customWidth="1"/>
    <col min="13" max="14" width="4.5703125" customWidth="1"/>
    <col min="15" max="25" width="4.5703125" style="91" customWidth="1"/>
    <col min="26" max="29" width="4.5703125" style="99" customWidth="1"/>
    <col min="30" max="30" width="4.5703125" style="98" customWidth="1"/>
    <col min="31" max="31" width="4.5703125" style="102" customWidth="1"/>
    <col min="32" max="32" width="4.5703125" style="98" customWidth="1"/>
    <col min="33" max="40" width="4.5703125" style="99" customWidth="1"/>
    <col min="41" max="41" width="4.28515625" style="99" customWidth="1"/>
    <col min="42" max="42" width="4.5703125" style="98" customWidth="1"/>
    <col min="43" max="55" width="4.5703125" customWidth="1"/>
    <col min="56" max="56" width="4.5703125" style="100" customWidth="1"/>
    <col min="57" max="57" width="9.140625" style="91"/>
  </cols>
  <sheetData>
    <row r="1" spans="1:57" ht="64.5" customHeight="1">
      <c r="A1" s="263" t="s">
        <v>79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5" t="s">
        <v>0</v>
      </c>
      <c r="BA1" s="265"/>
      <c r="BB1" s="265"/>
      <c r="BC1" s="265"/>
      <c r="BD1" s="265"/>
      <c r="BE1" s="265"/>
    </row>
    <row r="2" spans="1:57" ht="123" customHeight="1">
      <c r="A2" s="266" t="s">
        <v>1</v>
      </c>
      <c r="B2" s="268" t="s">
        <v>2</v>
      </c>
      <c r="C2" s="268" t="s">
        <v>3</v>
      </c>
      <c r="D2" s="266" t="s">
        <v>4</v>
      </c>
      <c r="E2" s="1" t="s">
        <v>80</v>
      </c>
      <c r="F2" s="257" t="s">
        <v>5</v>
      </c>
      <c r="G2" s="258"/>
      <c r="H2" s="259"/>
      <c r="I2" s="2" t="s">
        <v>81</v>
      </c>
      <c r="J2" s="257" t="s">
        <v>6</v>
      </c>
      <c r="K2" s="258"/>
      <c r="L2" s="258"/>
      <c r="M2" s="259"/>
      <c r="N2" s="119" t="s">
        <v>82</v>
      </c>
      <c r="O2" s="260" t="s">
        <v>7</v>
      </c>
      <c r="P2" s="261"/>
      <c r="Q2" s="262"/>
      <c r="R2" s="192" t="s">
        <v>83</v>
      </c>
      <c r="S2" s="260" t="s">
        <v>8</v>
      </c>
      <c r="T2" s="261"/>
      <c r="U2" s="262"/>
      <c r="V2" s="193" t="s">
        <v>84</v>
      </c>
      <c r="W2" s="260" t="s">
        <v>9</v>
      </c>
      <c r="X2" s="261"/>
      <c r="Y2" s="261"/>
      <c r="Z2" s="262"/>
      <c r="AA2" s="194" t="s">
        <v>85</v>
      </c>
      <c r="AB2" s="241" t="s">
        <v>10</v>
      </c>
      <c r="AC2" s="242"/>
      <c r="AD2" s="243"/>
      <c r="AE2" s="4" t="s">
        <v>86</v>
      </c>
      <c r="AF2" s="241" t="s">
        <v>11</v>
      </c>
      <c r="AG2" s="242"/>
      <c r="AH2" s="243"/>
      <c r="AI2" s="196" t="s">
        <v>92</v>
      </c>
      <c r="AJ2" s="244" t="s">
        <v>12</v>
      </c>
      <c r="AK2" s="245"/>
      <c r="AL2" s="245"/>
      <c r="AM2" s="246"/>
      <c r="AN2" s="197" t="s">
        <v>88</v>
      </c>
      <c r="AO2" s="274" t="s">
        <v>13</v>
      </c>
      <c r="AP2" s="275"/>
      <c r="AQ2" s="276"/>
      <c r="AR2" s="5" t="s">
        <v>87</v>
      </c>
      <c r="AS2" s="257" t="s">
        <v>14</v>
      </c>
      <c r="AT2" s="258"/>
      <c r="AU2" s="259"/>
      <c r="AV2" s="5" t="s">
        <v>89</v>
      </c>
      <c r="AW2" s="257" t="s">
        <v>15</v>
      </c>
      <c r="AX2" s="258"/>
      <c r="AY2" s="258"/>
      <c r="AZ2" s="259"/>
      <c r="BA2" s="3" t="s">
        <v>90</v>
      </c>
      <c r="BB2" s="257" t="s">
        <v>16</v>
      </c>
      <c r="BC2" s="259"/>
      <c r="BD2" s="6" t="s">
        <v>91</v>
      </c>
      <c r="BE2" s="270" t="s">
        <v>17</v>
      </c>
    </row>
    <row r="3" spans="1:57">
      <c r="A3" s="267"/>
      <c r="B3" s="269"/>
      <c r="C3" s="269"/>
      <c r="D3" s="267"/>
      <c r="E3" s="271" t="s">
        <v>18</v>
      </c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3"/>
      <c r="BE3" s="270"/>
    </row>
    <row r="4" spans="1:57" ht="37.5" customHeight="1">
      <c r="A4" s="267"/>
      <c r="B4" s="269"/>
      <c r="C4" s="269"/>
      <c r="D4" s="267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195">
        <v>1</v>
      </c>
      <c r="X4" s="195">
        <v>2</v>
      </c>
      <c r="Y4" s="195">
        <v>3</v>
      </c>
      <c r="Z4" s="195">
        <v>4</v>
      </c>
      <c r="AA4" s="195">
        <v>5</v>
      </c>
      <c r="AB4" s="195">
        <v>6</v>
      </c>
      <c r="AC4" s="195">
        <v>7</v>
      </c>
      <c r="AD4" s="195">
        <v>8</v>
      </c>
      <c r="AE4" s="195">
        <v>9</v>
      </c>
      <c r="AF4" s="195">
        <v>10</v>
      </c>
      <c r="AG4" s="195">
        <v>11</v>
      </c>
      <c r="AH4" s="195">
        <v>12</v>
      </c>
      <c r="AI4" s="195">
        <v>13</v>
      </c>
      <c r="AJ4" s="195">
        <v>14</v>
      </c>
      <c r="AK4" s="195">
        <v>15</v>
      </c>
      <c r="AL4" s="195">
        <v>16</v>
      </c>
      <c r="AM4" s="195">
        <v>17</v>
      </c>
      <c r="AN4" s="195">
        <v>18</v>
      </c>
      <c r="AO4" s="195">
        <v>19</v>
      </c>
      <c r="AP4" s="8">
        <v>20</v>
      </c>
      <c r="AQ4" s="8">
        <v>21</v>
      </c>
      <c r="AR4" s="8">
        <v>22</v>
      </c>
      <c r="AS4" s="8">
        <v>23</v>
      </c>
      <c r="AT4" s="8">
        <v>24</v>
      </c>
      <c r="AU4" s="8">
        <v>25</v>
      </c>
      <c r="AV4" s="8">
        <v>26</v>
      </c>
      <c r="AW4" s="8">
        <v>27</v>
      </c>
      <c r="AX4" s="8">
        <v>28</v>
      </c>
      <c r="AY4" s="8">
        <v>29</v>
      </c>
      <c r="AZ4" s="8">
        <v>30</v>
      </c>
      <c r="BA4" s="8">
        <v>31</v>
      </c>
      <c r="BB4" s="8">
        <v>32</v>
      </c>
      <c r="BC4" s="8">
        <v>33</v>
      </c>
      <c r="BD4" s="8">
        <v>34</v>
      </c>
      <c r="BE4" s="270"/>
    </row>
    <row r="5" spans="1:57">
      <c r="A5" s="257" t="s">
        <v>19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9"/>
      <c r="BE5" s="270"/>
    </row>
    <row r="6" spans="1:57" ht="19.5" customHeight="1">
      <c r="A6" s="9"/>
      <c r="B6" s="10"/>
      <c r="C6" s="11"/>
      <c r="D6" s="10"/>
      <c r="E6" s="12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12">
        <v>19</v>
      </c>
      <c r="X6" s="12">
        <v>20</v>
      </c>
      <c r="Y6" s="12">
        <v>21</v>
      </c>
      <c r="Z6" s="14">
        <v>22</v>
      </c>
      <c r="AA6" s="14">
        <v>23</v>
      </c>
      <c r="AB6" s="15">
        <v>24</v>
      </c>
      <c r="AC6" s="14">
        <v>25</v>
      </c>
      <c r="AD6" s="15">
        <v>26</v>
      </c>
      <c r="AE6" s="14">
        <v>27</v>
      </c>
      <c r="AF6" s="15">
        <v>28</v>
      </c>
      <c r="AG6" s="14">
        <v>29</v>
      </c>
      <c r="AH6" s="14">
        <v>30</v>
      </c>
      <c r="AI6" s="14">
        <v>31</v>
      </c>
      <c r="AJ6" s="14">
        <v>32</v>
      </c>
      <c r="AK6" s="14">
        <v>33</v>
      </c>
      <c r="AL6" s="14">
        <v>34</v>
      </c>
      <c r="AM6" s="14">
        <v>35</v>
      </c>
      <c r="AN6" s="14">
        <v>36</v>
      </c>
      <c r="AO6" s="14">
        <v>37</v>
      </c>
      <c r="AP6" s="14">
        <v>38</v>
      </c>
      <c r="AQ6" s="12">
        <v>39</v>
      </c>
      <c r="AR6" s="12">
        <v>40</v>
      </c>
      <c r="AS6" s="12">
        <v>41</v>
      </c>
      <c r="AT6" s="12">
        <v>42</v>
      </c>
      <c r="AU6" s="12">
        <v>43</v>
      </c>
      <c r="AV6" s="12">
        <v>44</v>
      </c>
      <c r="AW6" s="12">
        <v>45</v>
      </c>
      <c r="AX6" s="12">
        <v>46</v>
      </c>
      <c r="AY6" s="12">
        <v>47</v>
      </c>
      <c r="AZ6" s="12">
        <v>48</v>
      </c>
      <c r="BA6" s="12">
        <v>49</v>
      </c>
      <c r="BB6" s="13">
        <v>50</v>
      </c>
      <c r="BC6" s="13">
        <v>51</v>
      </c>
      <c r="BD6" s="16">
        <v>52</v>
      </c>
      <c r="BE6" s="270"/>
    </row>
    <row r="7" spans="1:57" ht="18.75" customHeight="1">
      <c r="A7" s="277" t="s">
        <v>20</v>
      </c>
      <c r="B7" s="280" t="s">
        <v>21</v>
      </c>
      <c r="C7" s="280" t="s">
        <v>22</v>
      </c>
      <c r="D7" s="17" t="s">
        <v>23</v>
      </c>
      <c r="E7" s="18">
        <v>0</v>
      </c>
      <c r="F7" s="19">
        <v>0</v>
      </c>
      <c r="G7" s="19">
        <f t="shared" ref="G7:AV7" si="0">G16+G13+G19</f>
        <v>0</v>
      </c>
      <c r="H7" s="121">
        <f t="shared" si="0"/>
        <v>0</v>
      </c>
      <c r="I7" s="121">
        <f t="shared" si="0"/>
        <v>0</v>
      </c>
      <c r="J7" s="126">
        <f t="shared" si="0"/>
        <v>0</v>
      </c>
      <c r="K7" s="126">
        <f t="shared" si="0"/>
        <v>0</v>
      </c>
      <c r="L7" s="152">
        <f t="shared" si="0"/>
        <v>6</v>
      </c>
      <c r="M7" s="152">
        <f t="shared" si="0"/>
        <v>4</v>
      </c>
      <c r="N7" s="152">
        <f t="shared" si="0"/>
        <v>0</v>
      </c>
      <c r="O7" s="126">
        <f t="shared" si="0"/>
        <v>0</v>
      </c>
      <c r="P7" s="126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6">
        <f t="shared" si="0"/>
        <v>0</v>
      </c>
      <c r="AA7" s="126">
        <f t="shared" si="0"/>
        <v>0</v>
      </c>
      <c r="AB7" s="126">
        <f t="shared" si="0"/>
        <v>0</v>
      </c>
      <c r="AC7" s="126">
        <f t="shared" si="0"/>
        <v>0</v>
      </c>
      <c r="AD7" s="152">
        <f t="shared" si="0"/>
        <v>2</v>
      </c>
      <c r="AE7" s="152">
        <f t="shared" si="0"/>
        <v>6</v>
      </c>
      <c r="AF7" s="152">
        <f t="shared" si="0"/>
        <v>2</v>
      </c>
      <c r="AG7" s="126">
        <f t="shared" si="0"/>
        <v>0</v>
      </c>
      <c r="AH7" s="126">
        <f t="shared" si="0"/>
        <v>0</v>
      </c>
      <c r="AI7" s="126">
        <f t="shared" si="0"/>
        <v>0</v>
      </c>
      <c r="AJ7" s="126">
        <f t="shared" si="0"/>
        <v>0</v>
      </c>
      <c r="AK7" s="126">
        <f t="shared" si="0"/>
        <v>0</v>
      </c>
      <c r="AL7" s="126">
        <f t="shared" si="0"/>
        <v>0</v>
      </c>
      <c r="AM7" s="126">
        <f t="shared" si="0"/>
        <v>0</v>
      </c>
      <c r="AN7" s="126">
        <f t="shared" si="0"/>
        <v>0</v>
      </c>
      <c r="AO7" s="126">
        <f t="shared" si="0"/>
        <v>0</v>
      </c>
      <c r="AP7" s="121">
        <f t="shared" si="0"/>
        <v>0</v>
      </c>
      <c r="AQ7" s="121">
        <f t="shared" si="0"/>
        <v>0</v>
      </c>
      <c r="AR7" s="121">
        <f t="shared" si="0"/>
        <v>0</v>
      </c>
      <c r="AS7" s="121">
        <f t="shared" si="0"/>
        <v>0</v>
      </c>
      <c r="AT7" s="121">
        <f t="shared" si="0"/>
        <v>0</v>
      </c>
      <c r="AU7" s="121">
        <f t="shared" si="0"/>
        <v>0</v>
      </c>
      <c r="AV7" s="121">
        <f t="shared" si="0"/>
        <v>0</v>
      </c>
      <c r="AW7" s="177" t="s">
        <v>24</v>
      </c>
      <c r="AX7" s="164" t="str">
        <f t="shared" ref="AW7:BC8" si="1">AX16</f>
        <v>К</v>
      </c>
      <c r="AY7" s="164" t="str">
        <f t="shared" si="1"/>
        <v>К</v>
      </c>
      <c r="AZ7" s="164" t="str">
        <f t="shared" si="1"/>
        <v>К</v>
      </c>
      <c r="BA7" s="164" t="str">
        <f t="shared" si="1"/>
        <v>К</v>
      </c>
      <c r="BB7" s="165" t="str">
        <f t="shared" si="1"/>
        <v>К</v>
      </c>
      <c r="BC7" s="165" t="str">
        <f t="shared" si="1"/>
        <v>К</v>
      </c>
      <c r="BD7" s="166" t="s">
        <v>24</v>
      </c>
      <c r="BE7" s="23">
        <f t="shared" ref="BE7:BE65" si="2">SUM(E7:BD7)</f>
        <v>20</v>
      </c>
    </row>
    <row r="8" spans="1:57" ht="19.5" customHeight="1">
      <c r="A8" s="278"/>
      <c r="B8" s="254"/>
      <c r="C8" s="254"/>
      <c r="D8" s="24" t="s">
        <v>25</v>
      </c>
      <c r="E8" s="18">
        <v>0</v>
      </c>
      <c r="F8" s="19">
        <v>0</v>
      </c>
      <c r="G8" s="22">
        <f t="shared" ref="G8:AV8" si="3">G17+G14+G20</f>
        <v>0</v>
      </c>
      <c r="H8" s="22">
        <f t="shared" si="3"/>
        <v>0</v>
      </c>
      <c r="I8" s="22">
        <f t="shared" si="3"/>
        <v>0</v>
      </c>
      <c r="J8" s="22">
        <f t="shared" si="3"/>
        <v>16</v>
      </c>
      <c r="K8" s="22">
        <f t="shared" si="3"/>
        <v>14</v>
      </c>
      <c r="L8" s="144">
        <f t="shared" si="3"/>
        <v>0</v>
      </c>
      <c r="M8" s="144">
        <f t="shared" si="3"/>
        <v>0</v>
      </c>
      <c r="N8" s="144">
        <f t="shared" si="3"/>
        <v>0</v>
      </c>
      <c r="O8" s="22">
        <f t="shared" si="3"/>
        <v>0</v>
      </c>
      <c r="P8" s="22">
        <f t="shared" si="3"/>
        <v>0</v>
      </c>
      <c r="Q8" s="22">
        <f t="shared" si="3"/>
        <v>0</v>
      </c>
      <c r="R8" s="22">
        <f t="shared" si="3"/>
        <v>0</v>
      </c>
      <c r="S8" s="22">
        <f t="shared" si="3"/>
        <v>0</v>
      </c>
      <c r="T8" s="22">
        <f t="shared" si="3"/>
        <v>14</v>
      </c>
      <c r="U8" s="22">
        <f t="shared" si="3"/>
        <v>14</v>
      </c>
      <c r="V8" s="22">
        <f t="shared" si="3"/>
        <v>14</v>
      </c>
      <c r="W8" s="22">
        <f t="shared" si="3"/>
        <v>14</v>
      </c>
      <c r="X8" s="22">
        <f t="shared" si="3"/>
        <v>14</v>
      </c>
      <c r="Y8" s="22">
        <f t="shared" si="3"/>
        <v>13</v>
      </c>
      <c r="Z8" s="22">
        <f t="shared" si="3"/>
        <v>13</v>
      </c>
      <c r="AA8" s="22">
        <f t="shared" si="3"/>
        <v>10</v>
      </c>
      <c r="AB8" s="22">
        <f t="shared" si="3"/>
        <v>16</v>
      </c>
      <c r="AC8" s="22">
        <f t="shared" si="3"/>
        <v>14</v>
      </c>
      <c r="AD8" s="144">
        <f t="shared" si="3"/>
        <v>0</v>
      </c>
      <c r="AE8" s="144">
        <f t="shared" si="3"/>
        <v>0</v>
      </c>
      <c r="AF8" s="144">
        <f t="shared" si="3"/>
        <v>0</v>
      </c>
      <c r="AG8" s="22">
        <f t="shared" si="3"/>
        <v>0</v>
      </c>
      <c r="AH8" s="22">
        <f t="shared" si="3"/>
        <v>0</v>
      </c>
      <c r="AI8" s="22">
        <f t="shared" si="3"/>
        <v>0</v>
      </c>
      <c r="AJ8" s="22">
        <f t="shared" si="3"/>
        <v>0</v>
      </c>
      <c r="AK8" s="22">
        <f t="shared" si="3"/>
        <v>16</v>
      </c>
      <c r="AL8" s="22">
        <f t="shared" si="3"/>
        <v>13</v>
      </c>
      <c r="AM8" s="22">
        <f t="shared" si="3"/>
        <v>13</v>
      </c>
      <c r="AN8" s="22">
        <f t="shared" si="3"/>
        <v>13</v>
      </c>
      <c r="AO8" s="22">
        <f t="shared" si="3"/>
        <v>13</v>
      </c>
      <c r="AP8" s="22">
        <f t="shared" si="3"/>
        <v>0</v>
      </c>
      <c r="AQ8" s="22">
        <f t="shared" si="3"/>
        <v>0</v>
      </c>
      <c r="AR8" s="22">
        <f t="shared" si="3"/>
        <v>0</v>
      </c>
      <c r="AS8" s="22">
        <f t="shared" si="3"/>
        <v>0</v>
      </c>
      <c r="AT8" s="22">
        <f t="shared" si="3"/>
        <v>0</v>
      </c>
      <c r="AU8" s="22">
        <f t="shared" si="3"/>
        <v>0</v>
      </c>
      <c r="AV8" s="22">
        <f t="shared" si="3"/>
        <v>0</v>
      </c>
      <c r="AW8" s="167" t="str">
        <f t="shared" si="1"/>
        <v>К</v>
      </c>
      <c r="AX8" s="167" t="str">
        <f t="shared" si="1"/>
        <v>К</v>
      </c>
      <c r="AY8" s="167" t="str">
        <f t="shared" si="1"/>
        <v>К</v>
      </c>
      <c r="AZ8" s="167" t="str">
        <f t="shared" si="1"/>
        <v>К</v>
      </c>
      <c r="BA8" s="167" t="str">
        <f t="shared" si="1"/>
        <v>К</v>
      </c>
      <c r="BB8" s="167" t="str">
        <f t="shared" si="1"/>
        <v>К</v>
      </c>
      <c r="BC8" s="165" t="str">
        <f t="shared" si="1"/>
        <v>К</v>
      </c>
      <c r="BD8" s="168" t="str">
        <f>BD17</f>
        <v>К</v>
      </c>
      <c r="BE8" s="23">
        <f t="shared" si="2"/>
        <v>234</v>
      </c>
    </row>
    <row r="9" spans="1:57" ht="15.75" hidden="1" customHeight="1" thickBot="1">
      <c r="A9" s="278"/>
      <c r="B9" s="281" t="s">
        <v>26</v>
      </c>
      <c r="C9" s="282" t="s">
        <v>27</v>
      </c>
      <c r="D9" s="28" t="s">
        <v>23</v>
      </c>
      <c r="E9" s="18" t="s">
        <v>24</v>
      </c>
      <c r="F9" s="19" t="s">
        <v>24</v>
      </c>
      <c r="G9" s="25" t="s">
        <v>24</v>
      </c>
      <c r="H9" s="25" t="s">
        <v>24</v>
      </c>
      <c r="I9" s="29"/>
      <c r="J9" s="30"/>
      <c r="K9" s="30"/>
      <c r="L9" s="139"/>
      <c r="M9" s="140"/>
      <c r="N9" s="140"/>
      <c r="O9" s="30"/>
      <c r="P9" s="31"/>
      <c r="Q9" s="31"/>
      <c r="R9" s="31"/>
      <c r="S9" s="31"/>
      <c r="T9" s="32"/>
      <c r="U9" s="31"/>
      <c r="V9" s="31" t="s">
        <v>24</v>
      </c>
      <c r="W9" s="31" t="s">
        <v>24</v>
      </c>
      <c r="X9" s="31"/>
      <c r="Y9" s="31"/>
      <c r="Z9" s="31"/>
      <c r="AA9" s="31"/>
      <c r="AB9" s="33"/>
      <c r="AC9" s="32"/>
      <c r="AD9" s="139"/>
      <c r="AE9" s="154"/>
      <c r="AF9" s="140"/>
      <c r="AG9" s="33"/>
      <c r="AH9" s="32"/>
      <c r="AI9" s="36"/>
      <c r="AJ9" s="44"/>
      <c r="AK9" s="36"/>
      <c r="AL9" s="34"/>
      <c r="AM9" s="35"/>
      <c r="AN9" s="36"/>
      <c r="AO9" s="36"/>
      <c r="AP9" s="36"/>
      <c r="AQ9" s="35"/>
      <c r="AR9" s="36"/>
      <c r="AS9" s="37"/>
      <c r="AT9" s="37"/>
      <c r="AU9" s="38"/>
      <c r="AV9" s="36"/>
      <c r="AW9" s="120"/>
      <c r="AX9" s="120"/>
      <c r="AY9" s="120"/>
      <c r="AZ9" s="169" t="s">
        <v>24</v>
      </c>
      <c r="BA9" s="169" t="s">
        <v>24</v>
      </c>
      <c r="BB9" s="169" t="s">
        <v>24</v>
      </c>
      <c r="BC9" s="170" t="s">
        <v>24</v>
      </c>
      <c r="BD9" s="171" t="s">
        <v>24</v>
      </c>
      <c r="BE9" s="39">
        <f t="shared" si="2"/>
        <v>0</v>
      </c>
    </row>
    <row r="10" spans="1:57" ht="15.75" hidden="1" customHeight="1" thickBot="1">
      <c r="A10" s="278"/>
      <c r="B10" s="250"/>
      <c r="C10" s="252"/>
      <c r="D10" s="28" t="s">
        <v>25</v>
      </c>
      <c r="E10" s="18" t="s">
        <v>24</v>
      </c>
      <c r="F10" s="19" t="s">
        <v>24</v>
      </c>
      <c r="G10" s="25" t="s">
        <v>24</v>
      </c>
      <c r="H10" s="25" t="s">
        <v>24</v>
      </c>
      <c r="I10" s="29"/>
      <c r="J10" s="30"/>
      <c r="K10" s="30"/>
      <c r="L10" s="139"/>
      <c r="M10" s="140"/>
      <c r="N10" s="140"/>
      <c r="O10" s="30"/>
      <c r="P10" s="31"/>
      <c r="Q10" s="31"/>
      <c r="R10" s="31"/>
      <c r="S10" s="31"/>
      <c r="T10" s="32"/>
      <c r="U10" s="31"/>
      <c r="V10" s="31" t="s">
        <v>24</v>
      </c>
      <c r="W10" s="31" t="s">
        <v>24</v>
      </c>
      <c r="X10" s="40"/>
      <c r="Y10" s="40"/>
      <c r="Z10" s="40"/>
      <c r="AA10" s="40"/>
      <c r="AB10" s="41"/>
      <c r="AC10" s="41"/>
      <c r="AD10" s="155"/>
      <c r="AE10" s="156"/>
      <c r="AF10" s="157"/>
      <c r="AG10" s="41"/>
      <c r="AH10" s="41"/>
      <c r="AI10" s="37"/>
      <c r="AJ10" s="42"/>
      <c r="AK10" s="37"/>
      <c r="AL10" s="43"/>
      <c r="AM10" s="38"/>
      <c r="AN10" s="37"/>
      <c r="AO10" s="37"/>
      <c r="AP10" s="37"/>
      <c r="AQ10" s="38"/>
      <c r="AR10" s="37"/>
      <c r="AS10" s="37"/>
      <c r="AT10" s="37"/>
      <c r="AU10" s="38"/>
      <c r="AV10" s="36"/>
      <c r="AW10" s="120"/>
      <c r="AX10" s="120"/>
      <c r="AY10" s="120"/>
      <c r="AZ10" s="169" t="s">
        <v>24</v>
      </c>
      <c r="BA10" s="169" t="s">
        <v>24</v>
      </c>
      <c r="BB10" s="169" t="s">
        <v>24</v>
      </c>
      <c r="BC10" s="170" t="s">
        <v>24</v>
      </c>
      <c r="BD10" s="172" t="s">
        <v>24</v>
      </c>
      <c r="BE10" s="39">
        <f t="shared" si="2"/>
        <v>0</v>
      </c>
    </row>
    <row r="11" spans="1:57" ht="15.75" hidden="1" customHeight="1" thickBot="1">
      <c r="A11" s="278"/>
      <c r="B11" s="249" t="s">
        <v>28</v>
      </c>
      <c r="C11" s="251" t="s">
        <v>29</v>
      </c>
      <c r="D11" s="28" t="s">
        <v>23</v>
      </c>
      <c r="E11" s="18" t="s">
        <v>24</v>
      </c>
      <c r="F11" s="19" t="s">
        <v>24</v>
      </c>
      <c r="G11" s="25" t="s">
        <v>24</v>
      </c>
      <c r="H11" s="25" t="s">
        <v>24</v>
      </c>
      <c r="I11" s="29"/>
      <c r="J11" s="30"/>
      <c r="K11" s="30"/>
      <c r="L11" s="139"/>
      <c r="M11" s="140"/>
      <c r="N11" s="140"/>
      <c r="O11" s="30"/>
      <c r="P11" s="31"/>
      <c r="Q11" s="31"/>
      <c r="R11" s="31"/>
      <c r="S11" s="31"/>
      <c r="T11" s="32"/>
      <c r="U11" s="31"/>
      <c r="V11" s="31" t="s">
        <v>24</v>
      </c>
      <c r="W11" s="31" t="s">
        <v>24</v>
      </c>
      <c r="X11" s="31"/>
      <c r="Y11" s="31"/>
      <c r="Z11" s="31"/>
      <c r="AA11" s="31"/>
      <c r="AB11" s="32"/>
      <c r="AC11" s="32"/>
      <c r="AD11" s="139"/>
      <c r="AE11" s="158"/>
      <c r="AF11" s="140"/>
      <c r="AG11" s="32"/>
      <c r="AH11" s="32"/>
      <c r="AI11" s="36"/>
      <c r="AJ11" s="44"/>
      <c r="AK11" s="36"/>
      <c r="AL11" s="34"/>
      <c r="AM11" s="35"/>
      <c r="AN11" s="36"/>
      <c r="AO11" s="36"/>
      <c r="AP11" s="36"/>
      <c r="AQ11" s="35"/>
      <c r="AR11" s="36"/>
      <c r="AS11" s="36"/>
      <c r="AT11" s="36"/>
      <c r="AU11" s="38"/>
      <c r="AV11" s="36"/>
      <c r="AW11" s="120"/>
      <c r="AX11" s="120"/>
      <c r="AY11" s="120"/>
      <c r="AZ11" s="169" t="s">
        <v>24</v>
      </c>
      <c r="BA11" s="169" t="s">
        <v>24</v>
      </c>
      <c r="BB11" s="169" t="s">
        <v>24</v>
      </c>
      <c r="BC11" s="170" t="s">
        <v>24</v>
      </c>
      <c r="BD11" s="172" t="s">
        <v>24</v>
      </c>
      <c r="BE11" s="39">
        <f t="shared" si="2"/>
        <v>0</v>
      </c>
    </row>
    <row r="12" spans="1:57" ht="15.75" hidden="1" customHeight="1" thickBot="1">
      <c r="A12" s="278"/>
      <c r="B12" s="250"/>
      <c r="C12" s="252"/>
      <c r="D12" s="24" t="s">
        <v>25</v>
      </c>
      <c r="E12" s="18" t="s">
        <v>24</v>
      </c>
      <c r="F12" s="19" t="s">
        <v>24</v>
      </c>
      <c r="G12" s="25" t="s">
        <v>24</v>
      </c>
      <c r="H12" s="25" t="s">
        <v>24</v>
      </c>
      <c r="I12" s="45"/>
      <c r="J12" s="46"/>
      <c r="K12" s="46"/>
      <c r="L12" s="141"/>
      <c r="M12" s="142"/>
      <c r="N12" s="143"/>
      <c r="O12" s="62"/>
      <c r="P12" s="47"/>
      <c r="Q12" s="47"/>
      <c r="R12" s="47"/>
      <c r="S12" s="47"/>
      <c r="T12" s="48"/>
      <c r="U12" s="47"/>
      <c r="V12" s="47" t="s">
        <v>24</v>
      </c>
      <c r="W12" s="47" t="s">
        <v>24</v>
      </c>
      <c r="X12" s="49"/>
      <c r="Y12" s="49"/>
      <c r="Z12" s="49"/>
      <c r="AA12" s="49"/>
      <c r="AB12" s="50"/>
      <c r="AC12" s="50"/>
      <c r="AD12" s="159"/>
      <c r="AE12" s="160"/>
      <c r="AF12" s="161"/>
      <c r="AG12" s="50"/>
      <c r="AH12" s="50"/>
      <c r="AI12" s="54"/>
      <c r="AJ12" s="51"/>
      <c r="AK12" s="54"/>
      <c r="AL12" s="52"/>
      <c r="AM12" s="53"/>
      <c r="AN12" s="54"/>
      <c r="AO12" s="54"/>
      <c r="AP12" s="54"/>
      <c r="AQ12" s="55"/>
      <c r="AR12" s="54"/>
      <c r="AS12" s="54"/>
      <c r="AT12" s="54"/>
      <c r="AU12" s="53"/>
      <c r="AV12" s="56"/>
      <c r="AW12" s="173"/>
      <c r="AX12" s="173"/>
      <c r="AY12" s="173"/>
      <c r="AZ12" s="174" t="s">
        <v>24</v>
      </c>
      <c r="BA12" s="174" t="s">
        <v>24</v>
      </c>
      <c r="BB12" s="174" t="s">
        <v>24</v>
      </c>
      <c r="BC12" s="175" t="s">
        <v>24</v>
      </c>
      <c r="BD12" s="176" t="s">
        <v>24</v>
      </c>
      <c r="BE12" s="39">
        <f t="shared" si="2"/>
        <v>0</v>
      </c>
    </row>
    <row r="13" spans="1:57" ht="15.75" customHeight="1">
      <c r="A13" s="278"/>
      <c r="B13" s="57" t="s">
        <v>30</v>
      </c>
      <c r="C13" s="117" t="s">
        <v>27</v>
      </c>
      <c r="D13" s="58" t="s">
        <v>23</v>
      </c>
      <c r="E13" s="18">
        <v>0</v>
      </c>
      <c r="F13" s="19">
        <v>0</v>
      </c>
      <c r="G13" s="18">
        <v>0</v>
      </c>
      <c r="H13" s="18">
        <v>0</v>
      </c>
      <c r="I13" s="18">
        <v>0</v>
      </c>
      <c r="J13" s="130">
        <v>0</v>
      </c>
      <c r="K13" s="130">
        <v>0</v>
      </c>
      <c r="L13" s="137">
        <v>4</v>
      </c>
      <c r="M13" s="137">
        <v>0</v>
      </c>
      <c r="N13" s="137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36">
        <v>0</v>
      </c>
      <c r="AE13" s="136">
        <v>2</v>
      </c>
      <c r="AF13" s="136">
        <v>2</v>
      </c>
      <c r="AG13" s="126">
        <v>0</v>
      </c>
      <c r="AH13" s="126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177" t="s">
        <v>24</v>
      </c>
      <c r="AX13" s="177" t="s">
        <v>24</v>
      </c>
      <c r="AY13" s="177" t="s">
        <v>24</v>
      </c>
      <c r="AZ13" s="177" t="s">
        <v>24</v>
      </c>
      <c r="BA13" s="177" t="s">
        <v>24</v>
      </c>
      <c r="BB13" s="177" t="s">
        <v>24</v>
      </c>
      <c r="BC13" s="177" t="s">
        <v>24</v>
      </c>
      <c r="BD13" s="177" t="s">
        <v>24</v>
      </c>
      <c r="BE13" s="27">
        <f>SUM(E13:BD13)</f>
        <v>8</v>
      </c>
    </row>
    <row r="14" spans="1:57" ht="15.75" customHeight="1">
      <c r="A14" s="278"/>
      <c r="B14" s="57"/>
      <c r="C14" s="117"/>
      <c r="D14" s="58" t="s">
        <v>25</v>
      </c>
      <c r="E14" s="18">
        <v>0</v>
      </c>
      <c r="F14" s="19">
        <v>0</v>
      </c>
      <c r="G14" s="22">
        <v>0</v>
      </c>
      <c r="H14" s="22">
        <v>0</v>
      </c>
      <c r="I14" s="22">
        <v>0</v>
      </c>
      <c r="J14" s="22">
        <v>3</v>
      </c>
      <c r="K14" s="22">
        <v>3</v>
      </c>
      <c r="L14" s="144">
        <v>0</v>
      </c>
      <c r="M14" s="144">
        <v>0</v>
      </c>
      <c r="N14" s="144">
        <v>0</v>
      </c>
      <c r="O14" s="22">
        <v>0</v>
      </c>
      <c r="P14" s="25">
        <v>0</v>
      </c>
      <c r="Q14" s="25">
        <v>0</v>
      </c>
      <c r="R14" s="25">
        <v>0</v>
      </c>
      <c r="S14" s="25">
        <v>0</v>
      </c>
      <c r="T14" s="25">
        <v>3</v>
      </c>
      <c r="U14" s="25">
        <v>3</v>
      </c>
      <c r="V14" s="25">
        <v>3</v>
      </c>
      <c r="W14" s="25">
        <v>3</v>
      </c>
      <c r="X14" s="25">
        <v>3</v>
      </c>
      <c r="Y14" s="25">
        <v>3</v>
      </c>
      <c r="Z14" s="25">
        <v>3</v>
      </c>
      <c r="AA14" s="25">
        <v>0</v>
      </c>
      <c r="AB14" s="25">
        <v>3</v>
      </c>
      <c r="AC14" s="25">
        <v>0</v>
      </c>
      <c r="AD14" s="138">
        <v>0</v>
      </c>
      <c r="AE14" s="138">
        <v>0</v>
      </c>
      <c r="AF14" s="138">
        <v>0</v>
      </c>
      <c r="AG14" s="25">
        <v>0</v>
      </c>
      <c r="AH14" s="25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178" t="s">
        <v>24</v>
      </c>
      <c r="AX14" s="178" t="s">
        <v>24</v>
      </c>
      <c r="AY14" s="178" t="s">
        <v>24</v>
      </c>
      <c r="AZ14" s="178" t="s">
        <v>24</v>
      </c>
      <c r="BA14" s="178" t="s">
        <v>24</v>
      </c>
      <c r="BB14" s="178" t="s">
        <v>24</v>
      </c>
      <c r="BC14" s="178" t="s">
        <v>24</v>
      </c>
      <c r="BD14" s="179" t="s">
        <v>24</v>
      </c>
      <c r="BE14" s="27">
        <f t="shared" si="2"/>
        <v>30</v>
      </c>
    </row>
    <row r="15" spans="1:57" ht="15.75" customHeight="1">
      <c r="A15" s="278"/>
      <c r="B15" s="61"/>
      <c r="C15" s="118"/>
      <c r="D15" s="58" t="s">
        <v>31</v>
      </c>
      <c r="E15" s="18"/>
      <c r="F15" s="19"/>
      <c r="G15" s="25"/>
      <c r="H15" s="25"/>
      <c r="I15" s="22"/>
      <c r="J15" s="22"/>
      <c r="K15" s="22"/>
      <c r="L15" s="144"/>
      <c r="M15" s="145"/>
      <c r="N15" s="143"/>
      <c r="O15" s="62"/>
      <c r="P15" s="62"/>
      <c r="Q15" s="46"/>
      <c r="R15" s="46"/>
      <c r="S15" s="46"/>
      <c r="T15" s="48"/>
      <c r="U15" s="46"/>
      <c r="V15" s="46"/>
      <c r="W15" s="46"/>
      <c r="X15" s="63"/>
      <c r="Y15" s="63"/>
      <c r="Z15" s="64"/>
      <c r="AA15" s="64"/>
      <c r="AB15" s="64"/>
      <c r="AC15" s="64"/>
      <c r="AD15" s="162"/>
      <c r="AE15" s="163"/>
      <c r="AF15" s="191" t="s">
        <v>93</v>
      </c>
      <c r="AG15" s="65"/>
      <c r="AH15" s="64"/>
      <c r="AI15" s="59"/>
      <c r="AJ15" s="59"/>
      <c r="AK15" s="59"/>
      <c r="AL15" s="51"/>
      <c r="AM15" s="51"/>
      <c r="AN15" s="66"/>
      <c r="AO15" s="59"/>
      <c r="AP15" s="59"/>
      <c r="AQ15" s="59"/>
      <c r="AR15" s="66"/>
      <c r="AS15" s="67"/>
      <c r="AT15" s="66"/>
      <c r="AU15" s="59"/>
      <c r="AV15" s="68"/>
      <c r="AW15" s="167"/>
      <c r="AX15" s="180"/>
      <c r="AY15" s="180"/>
      <c r="AZ15" s="181"/>
      <c r="BA15" s="181"/>
      <c r="BB15" s="181"/>
      <c r="BC15" s="175"/>
      <c r="BD15" s="182"/>
      <c r="BE15" s="39"/>
    </row>
    <row r="16" spans="1:57" s="72" customFormat="1">
      <c r="A16" s="278"/>
      <c r="B16" s="213" t="s">
        <v>32</v>
      </c>
      <c r="C16" s="80" t="s">
        <v>33</v>
      </c>
      <c r="D16" s="59" t="s">
        <v>23</v>
      </c>
      <c r="E16" s="21">
        <v>0</v>
      </c>
      <c r="F16" s="20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146">
        <v>0</v>
      </c>
      <c r="M16" s="147">
        <v>4</v>
      </c>
      <c r="N16" s="147">
        <v>0</v>
      </c>
      <c r="O16" s="20">
        <v>0</v>
      </c>
      <c r="P16" s="20">
        <v>0</v>
      </c>
      <c r="Q16" s="25">
        <v>0</v>
      </c>
      <c r="R16" s="20">
        <v>0</v>
      </c>
      <c r="S16" s="20">
        <v>0</v>
      </c>
      <c r="T16" s="21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1">
        <v>0</v>
      </c>
      <c r="AA16" s="20">
        <v>0</v>
      </c>
      <c r="AB16" s="20">
        <v>0</v>
      </c>
      <c r="AC16" s="20">
        <v>0</v>
      </c>
      <c r="AD16" s="148">
        <v>2</v>
      </c>
      <c r="AE16" s="148">
        <v>4</v>
      </c>
      <c r="AF16" s="148">
        <v>0</v>
      </c>
      <c r="AG16" s="21">
        <v>0</v>
      </c>
      <c r="AH16" s="21">
        <v>0</v>
      </c>
      <c r="AI16" s="25">
        <v>0</v>
      </c>
      <c r="AJ16" s="25">
        <v>0</v>
      </c>
      <c r="AK16" s="25">
        <v>0</v>
      </c>
      <c r="AL16" s="25">
        <v>0</v>
      </c>
      <c r="AM16" s="22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164" t="s">
        <v>24</v>
      </c>
      <c r="AX16" s="164" t="s">
        <v>24</v>
      </c>
      <c r="AY16" s="164" t="s">
        <v>24</v>
      </c>
      <c r="AZ16" s="164" t="s">
        <v>24</v>
      </c>
      <c r="BA16" s="164" t="s">
        <v>24</v>
      </c>
      <c r="BB16" s="164" t="s">
        <v>24</v>
      </c>
      <c r="BC16" s="165" t="s">
        <v>24</v>
      </c>
      <c r="BD16" s="183" t="s">
        <v>24</v>
      </c>
      <c r="BE16" s="71">
        <f t="shared" si="2"/>
        <v>10</v>
      </c>
    </row>
    <row r="17" spans="1:57" s="73" customFormat="1">
      <c r="A17" s="278"/>
      <c r="B17" s="213"/>
      <c r="C17" s="80" t="s">
        <v>34</v>
      </c>
      <c r="D17" s="60" t="s">
        <v>25</v>
      </c>
      <c r="E17" s="21">
        <v>0</v>
      </c>
      <c r="F17" s="20">
        <v>0</v>
      </c>
      <c r="G17" s="68">
        <v>0</v>
      </c>
      <c r="H17" s="68">
        <v>0</v>
      </c>
      <c r="I17" s="20">
        <v>0</v>
      </c>
      <c r="J17" s="20">
        <v>5</v>
      </c>
      <c r="K17" s="20">
        <v>3</v>
      </c>
      <c r="L17" s="148">
        <v>0</v>
      </c>
      <c r="M17" s="148">
        <v>0</v>
      </c>
      <c r="N17" s="147">
        <v>0</v>
      </c>
      <c r="O17" s="20">
        <v>0</v>
      </c>
      <c r="P17" s="21">
        <v>0</v>
      </c>
      <c r="Q17" s="20">
        <v>0</v>
      </c>
      <c r="R17" s="20">
        <v>0</v>
      </c>
      <c r="S17" s="21">
        <v>0</v>
      </c>
      <c r="T17" s="21">
        <v>3</v>
      </c>
      <c r="U17" s="20">
        <v>3</v>
      </c>
      <c r="V17" s="21">
        <v>3</v>
      </c>
      <c r="W17" s="20">
        <v>3</v>
      </c>
      <c r="X17" s="21">
        <v>3</v>
      </c>
      <c r="Y17" s="20">
        <v>2</v>
      </c>
      <c r="Z17" s="21">
        <v>2</v>
      </c>
      <c r="AA17" s="20">
        <v>2</v>
      </c>
      <c r="AB17" s="21">
        <v>2</v>
      </c>
      <c r="AC17" s="20">
        <v>2</v>
      </c>
      <c r="AD17" s="148">
        <v>0</v>
      </c>
      <c r="AE17" s="148">
        <v>0</v>
      </c>
      <c r="AF17" s="148">
        <v>0</v>
      </c>
      <c r="AG17" s="21">
        <v>0</v>
      </c>
      <c r="AH17" s="20">
        <v>0</v>
      </c>
      <c r="AI17" s="21">
        <v>0</v>
      </c>
      <c r="AJ17" s="20">
        <v>0</v>
      </c>
      <c r="AK17" s="20">
        <v>3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164" t="s">
        <v>24</v>
      </c>
      <c r="AX17" s="164" t="s">
        <v>24</v>
      </c>
      <c r="AY17" s="164" t="s">
        <v>24</v>
      </c>
      <c r="AZ17" s="164" t="s">
        <v>24</v>
      </c>
      <c r="BA17" s="164" t="s">
        <v>24</v>
      </c>
      <c r="BB17" s="164" t="s">
        <v>24</v>
      </c>
      <c r="BC17" s="164" t="s">
        <v>24</v>
      </c>
      <c r="BD17" s="184" t="s">
        <v>24</v>
      </c>
      <c r="BE17" s="22">
        <f t="shared" si="2"/>
        <v>36</v>
      </c>
    </row>
    <row r="18" spans="1:57" s="73" customFormat="1">
      <c r="A18" s="278"/>
      <c r="B18" s="74"/>
      <c r="C18" s="82" t="s">
        <v>35</v>
      </c>
      <c r="D18" s="60" t="s">
        <v>31</v>
      </c>
      <c r="E18" s="26"/>
      <c r="F18" s="26"/>
      <c r="G18" s="26"/>
      <c r="H18" s="26"/>
      <c r="I18" s="26"/>
      <c r="J18" s="132"/>
      <c r="K18" s="132"/>
      <c r="L18" s="146"/>
      <c r="M18" s="146"/>
      <c r="N18" s="146"/>
      <c r="O18" s="132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147"/>
      <c r="AE18" s="147"/>
      <c r="AF18" s="147"/>
      <c r="AG18" s="21"/>
      <c r="AH18" s="21"/>
      <c r="AI18" s="21"/>
      <c r="AJ18" s="20" t="s">
        <v>36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164"/>
      <c r="AX18" s="164"/>
      <c r="AY18" s="164"/>
      <c r="AZ18" s="164"/>
      <c r="BA18" s="164"/>
      <c r="BB18" s="164"/>
      <c r="BC18" s="164"/>
      <c r="BD18" s="164"/>
      <c r="BE18" s="22">
        <f t="shared" si="2"/>
        <v>0</v>
      </c>
    </row>
    <row r="19" spans="1:57" s="73" customFormat="1" ht="19.5" customHeight="1">
      <c r="A19" s="278"/>
      <c r="B19" s="220" t="s">
        <v>101</v>
      </c>
      <c r="C19" s="220" t="s">
        <v>102</v>
      </c>
      <c r="D19" s="60" t="s">
        <v>23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32">
        <v>0</v>
      </c>
      <c r="K19" s="132">
        <v>0</v>
      </c>
      <c r="L19" s="146">
        <v>2</v>
      </c>
      <c r="M19" s="146">
        <v>0</v>
      </c>
      <c r="N19" s="146">
        <v>0</v>
      </c>
      <c r="O19" s="132">
        <v>0</v>
      </c>
      <c r="P19" s="20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147">
        <v>0</v>
      </c>
      <c r="AE19" s="147">
        <v>0</v>
      </c>
      <c r="AF19" s="147">
        <v>0</v>
      </c>
      <c r="AG19" s="21">
        <v>0</v>
      </c>
      <c r="AH19" s="21">
        <v>0</v>
      </c>
      <c r="AI19" s="21">
        <v>0</v>
      </c>
      <c r="AJ19" s="20">
        <v>0</v>
      </c>
      <c r="AK19" s="20">
        <v>0</v>
      </c>
      <c r="AL19" s="20">
        <v>0</v>
      </c>
      <c r="AM19" s="20">
        <v>0</v>
      </c>
      <c r="AN19" s="21">
        <v>0</v>
      </c>
      <c r="AO19" s="20">
        <v>0</v>
      </c>
      <c r="AP19" s="20">
        <v>0</v>
      </c>
      <c r="AQ19" s="21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185" t="s">
        <v>24</v>
      </c>
      <c r="AX19" s="185" t="s">
        <v>24</v>
      </c>
      <c r="AY19" s="185" t="s">
        <v>24</v>
      </c>
      <c r="AZ19" s="185" t="s">
        <v>24</v>
      </c>
      <c r="BA19" s="185" t="s">
        <v>24</v>
      </c>
      <c r="BB19" s="185" t="s">
        <v>24</v>
      </c>
      <c r="BC19" s="185" t="s">
        <v>24</v>
      </c>
      <c r="BD19" s="185" t="s">
        <v>24</v>
      </c>
      <c r="BE19" s="22">
        <f t="shared" si="2"/>
        <v>2</v>
      </c>
    </row>
    <row r="20" spans="1:57" s="73" customFormat="1">
      <c r="A20" s="278"/>
      <c r="B20" s="213"/>
      <c r="C20" s="213"/>
      <c r="D20" s="60" t="s">
        <v>25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32">
        <v>8</v>
      </c>
      <c r="K20" s="132">
        <v>8</v>
      </c>
      <c r="L20" s="146">
        <v>0</v>
      </c>
      <c r="M20" s="146">
        <v>0</v>
      </c>
      <c r="N20" s="146">
        <v>0</v>
      </c>
      <c r="O20" s="132">
        <v>0</v>
      </c>
      <c r="P20" s="20">
        <v>0</v>
      </c>
      <c r="Q20" s="21">
        <v>0</v>
      </c>
      <c r="R20" s="21">
        <v>0</v>
      </c>
      <c r="S20" s="21">
        <v>0</v>
      </c>
      <c r="T20" s="21">
        <v>8</v>
      </c>
      <c r="U20" s="21">
        <v>8</v>
      </c>
      <c r="V20" s="21">
        <v>8</v>
      </c>
      <c r="W20" s="21">
        <v>8</v>
      </c>
      <c r="X20" s="21">
        <v>8</v>
      </c>
      <c r="Y20" s="21">
        <v>8</v>
      </c>
      <c r="Z20" s="21">
        <v>8</v>
      </c>
      <c r="AA20" s="21">
        <v>8</v>
      </c>
      <c r="AB20" s="21">
        <v>11</v>
      </c>
      <c r="AC20" s="21">
        <v>12</v>
      </c>
      <c r="AD20" s="147">
        <v>0</v>
      </c>
      <c r="AE20" s="147">
        <v>0</v>
      </c>
      <c r="AF20" s="147">
        <v>0</v>
      </c>
      <c r="AG20" s="21">
        <v>0</v>
      </c>
      <c r="AH20" s="21">
        <v>0</v>
      </c>
      <c r="AI20" s="21">
        <v>0</v>
      </c>
      <c r="AJ20" s="20">
        <v>0</v>
      </c>
      <c r="AK20" s="20">
        <v>13</v>
      </c>
      <c r="AL20" s="20">
        <v>13</v>
      </c>
      <c r="AM20" s="20">
        <v>13</v>
      </c>
      <c r="AN20" s="21">
        <v>13</v>
      </c>
      <c r="AO20" s="20">
        <v>13</v>
      </c>
      <c r="AP20" s="20">
        <v>0</v>
      </c>
      <c r="AQ20" s="21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185" t="s">
        <v>24</v>
      </c>
      <c r="AX20" s="185" t="s">
        <v>24</v>
      </c>
      <c r="AY20" s="185" t="s">
        <v>24</v>
      </c>
      <c r="AZ20" s="185" t="s">
        <v>24</v>
      </c>
      <c r="BA20" s="185" t="s">
        <v>24</v>
      </c>
      <c r="BB20" s="185" t="s">
        <v>24</v>
      </c>
      <c r="BC20" s="185" t="s">
        <v>24</v>
      </c>
      <c r="BD20" s="185" t="s">
        <v>24</v>
      </c>
      <c r="BE20" s="22">
        <f t="shared" si="2"/>
        <v>168</v>
      </c>
    </row>
    <row r="21" spans="1:57" s="73" customFormat="1">
      <c r="A21" s="278"/>
      <c r="B21" s="214"/>
      <c r="C21" s="214"/>
      <c r="D21" s="60" t="s">
        <v>31</v>
      </c>
      <c r="E21" s="124"/>
      <c r="F21" s="124"/>
      <c r="G21" s="124"/>
      <c r="H21" s="124"/>
      <c r="I21" s="124"/>
      <c r="J21" s="132"/>
      <c r="K21" s="132"/>
      <c r="L21" s="146"/>
      <c r="M21" s="146"/>
      <c r="N21" s="146"/>
      <c r="O21" s="132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147"/>
      <c r="AE21" s="147"/>
      <c r="AF21" s="147" t="s">
        <v>93</v>
      </c>
      <c r="AG21" s="21"/>
      <c r="AH21" s="21"/>
      <c r="AI21" s="21"/>
      <c r="AJ21" s="20"/>
      <c r="AK21" s="20"/>
      <c r="AL21" s="20"/>
      <c r="AM21" s="20"/>
      <c r="AN21" s="21"/>
      <c r="AO21" s="20"/>
      <c r="AP21" s="20"/>
      <c r="AQ21" s="21"/>
      <c r="AR21" s="20"/>
      <c r="AS21" s="20"/>
      <c r="AT21" s="20"/>
      <c r="AU21" s="20"/>
      <c r="AV21" s="20"/>
      <c r="AW21" s="185"/>
      <c r="AX21" s="185"/>
      <c r="AY21" s="185"/>
      <c r="AZ21" s="185"/>
      <c r="BA21" s="185"/>
      <c r="BB21" s="185"/>
      <c r="BC21" s="185"/>
      <c r="BD21" s="185"/>
      <c r="BE21" s="190"/>
    </row>
    <row r="22" spans="1:57" ht="18" customHeight="1">
      <c r="A22" s="278"/>
      <c r="B22" s="253" t="s">
        <v>37</v>
      </c>
      <c r="C22" s="255" t="s">
        <v>38</v>
      </c>
      <c r="D22" s="17" t="s">
        <v>23</v>
      </c>
      <c r="E22" s="22">
        <v>0</v>
      </c>
      <c r="F22" s="25">
        <v>0</v>
      </c>
      <c r="G22" s="25">
        <f t="shared" ref="G22:AV23" si="4">G24+G27</f>
        <v>0</v>
      </c>
      <c r="H22" s="25">
        <f t="shared" si="4"/>
        <v>0</v>
      </c>
      <c r="I22" s="25">
        <f t="shared" si="4"/>
        <v>0</v>
      </c>
      <c r="J22" s="22">
        <f t="shared" si="4"/>
        <v>0</v>
      </c>
      <c r="K22" s="25">
        <f t="shared" si="4"/>
        <v>0</v>
      </c>
      <c r="L22" s="138">
        <f t="shared" si="4"/>
        <v>2</v>
      </c>
      <c r="M22" s="138">
        <f t="shared" si="4"/>
        <v>8</v>
      </c>
      <c r="N22" s="138">
        <f t="shared" si="4"/>
        <v>8</v>
      </c>
      <c r="O22" s="25">
        <f t="shared" si="4"/>
        <v>0</v>
      </c>
      <c r="P22" s="25">
        <f t="shared" si="4"/>
        <v>0</v>
      </c>
      <c r="Q22" s="25">
        <f t="shared" si="4"/>
        <v>0</v>
      </c>
      <c r="R22" s="25">
        <f t="shared" si="4"/>
        <v>0</v>
      </c>
      <c r="S22" s="25">
        <f t="shared" si="4"/>
        <v>0</v>
      </c>
      <c r="T22" s="25">
        <f t="shared" si="4"/>
        <v>0</v>
      </c>
      <c r="U22" s="25">
        <f t="shared" si="4"/>
        <v>0</v>
      </c>
      <c r="V22" s="25">
        <f t="shared" si="4"/>
        <v>0</v>
      </c>
      <c r="W22" s="25">
        <f t="shared" si="4"/>
        <v>0</v>
      </c>
      <c r="X22" s="25">
        <f t="shared" si="4"/>
        <v>0</v>
      </c>
      <c r="Y22" s="25">
        <f t="shared" si="4"/>
        <v>0</v>
      </c>
      <c r="Z22" s="25">
        <f t="shared" si="4"/>
        <v>0</v>
      </c>
      <c r="AA22" s="25">
        <f>AA24+AA27</f>
        <v>0</v>
      </c>
      <c r="AB22" s="25">
        <f t="shared" si="4"/>
        <v>0</v>
      </c>
      <c r="AC22" s="25">
        <f t="shared" si="4"/>
        <v>0</v>
      </c>
      <c r="AD22" s="138">
        <f t="shared" si="4"/>
        <v>6</v>
      </c>
      <c r="AE22" s="138">
        <f t="shared" si="4"/>
        <v>2</v>
      </c>
      <c r="AF22" s="138">
        <f t="shared" si="4"/>
        <v>2</v>
      </c>
      <c r="AG22" s="25">
        <f t="shared" si="4"/>
        <v>0</v>
      </c>
      <c r="AH22" s="25">
        <f t="shared" si="4"/>
        <v>0</v>
      </c>
      <c r="AI22" s="22">
        <f t="shared" si="4"/>
        <v>0</v>
      </c>
      <c r="AJ22" s="25">
        <f t="shared" si="4"/>
        <v>0</v>
      </c>
      <c r="AK22" s="25">
        <f t="shared" si="4"/>
        <v>0</v>
      </c>
      <c r="AL22" s="25">
        <f>AL24+AL27</f>
        <v>0</v>
      </c>
      <c r="AM22" s="25">
        <f t="shared" si="4"/>
        <v>0</v>
      </c>
      <c r="AN22" s="22">
        <f t="shared" si="4"/>
        <v>0</v>
      </c>
      <c r="AO22" s="25">
        <f t="shared" si="4"/>
        <v>0</v>
      </c>
      <c r="AP22" s="25">
        <f t="shared" si="4"/>
        <v>0</v>
      </c>
      <c r="AQ22" s="22">
        <f t="shared" si="4"/>
        <v>0</v>
      </c>
      <c r="AR22" s="25">
        <f t="shared" si="4"/>
        <v>0</v>
      </c>
      <c r="AS22" s="25">
        <f>AS24+AS27</f>
        <v>0</v>
      </c>
      <c r="AT22" s="25">
        <f t="shared" si="4"/>
        <v>0</v>
      </c>
      <c r="AU22" s="25">
        <f t="shared" si="4"/>
        <v>0</v>
      </c>
      <c r="AV22" s="25">
        <f t="shared" si="4"/>
        <v>0</v>
      </c>
      <c r="AW22" s="185" t="s">
        <v>24</v>
      </c>
      <c r="AX22" s="185" t="s">
        <v>24</v>
      </c>
      <c r="AY22" s="185" t="s">
        <v>24</v>
      </c>
      <c r="AZ22" s="185" t="s">
        <v>24</v>
      </c>
      <c r="BA22" s="185" t="s">
        <v>24</v>
      </c>
      <c r="BB22" s="185" t="s">
        <v>24</v>
      </c>
      <c r="BC22" s="185" t="s">
        <v>24</v>
      </c>
      <c r="BD22" s="185" t="s">
        <v>24</v>
      </c>
      <c r="BE22" s="22">
        <f t="shared" si="2"/>
        <v>28</v>
      </c>
    </row>
    <row r="23" spans="1:57">
      <c r="A23" s="278"/>
      <c r="B23" s="254"/>
      <c r="C23" s="256"/>
      <c r="D23" s="76" t="s">
        <v>25</v>
      </c>
      <c r="E23" s="22">
        <v>0</v>
      </c>
      <c r="F23" s="25"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  <c r="J23" s="22">
        <f t="shared" si="4"/>
        <v>8</v>
      </c>
      <c r="K23" s="25">
        <f t="shared" si="4"/>
        <v>8</v>
      </c>
      <c r="L23" s="138">
        <f t="shared" si="4"/>
        <v>0</v>
      </c>
      <c r="M23" s="138">
        <f t="shared" si="4"/>
        <v>0</v>
      </c>
      <c r="N23" s="138">
        <f t="shared" si="4"/>
        <v>0</v>
      </c>
      <c r="O23" s="25">
        <f t="shared" si="4"/>
        <v>0</v>
      </c>
      <c r="P23" s="25">
        <f t="shared" si="4"/>
        <v>0</v>
      </c>
      <c r="Q23" s="25">
        <f t="shared" si="4"/>
        <v>0</v>
      </c>
      <c r="R23" s="25">
        <f t="shared" si="4"/>
        <v>0</v>
      </c>
      <c r="S23" s="25">
        <f t="shared" si="4"/>
        <v>0</v>
      </c>
      <c r="T23" s="25">
        <f t="shared" si="4"/>
        <v>7</v>
      </c>
      <c r="U23" s="25">
        <f t="shared" si="4"/>
        <v>7</v>
      </c>
      <c r="V23" s="25">
        <f t="shared" si="4"/>
        <v>5</v>
      </c>
      <c r="W23" s="25">
        <f t="shared" si="4"/>
        <v>7</v>
      </c>
      <c r="X23" s="25">
        <f t="shared" si="4"/>
        <v>6</v>
      </c>
      <c r="Y23" s="25">
        <f t="shared" si="4"/>
        <v>9</v>
      </c>
      <c r="Z23" s="25">
        <f>Z25+Z28</f>
        <v>4</v>
      </c>
      <c r="AA23" s="25">
        <f t="shared" si="4"/>
        <v>5</v>
      </c>
      <c r="AB23" s="25">
        <f t="shared" si="4"/>
        <v>5</v>
      </c>
      <c r="AC23" s="25">
        <f t="shared" si="4"/>
        <v>8</v>
      </c>
      <c r="AD23" s="138">
        <f t="shared" si="4"/>
        <v>0</v>
      </c>
      <c r="AE23" s="138">
        <f t="shared" si="4"/>
        <v>0</v>
      </c>
      <c r="AF23" s="138">
        <f t="shared" si="4"/>
        <v>0</v>
      </c>
      <c r="AG23" s="25">
        <f t="shared" si="4"/>
        <v>0</v>
      </c>
      <c r="AH23" s="25">
        <f t="shared" si="4"/>
        <v>0</v>
      </c>
      <c r="AI23" s="25">
        <f>AI25+AI28</f>
        <v>0</v>
      </c>
      <c r="AJ23" s="25">
        <f t="shared" si="4"/>
        <v>0</v>
      </c>
      <c r="AK23" s="22">
        <f t="shared" si="4"/>
        <v>2</v>
      </c>
      <c r="AL23" s="25">
        <f t="shared" si="4"/>
        <v>2</v>
      </c>
      <c r="AM23" s="25">
        <f t="shared" si="4"/>
        <v>2</v>
      </c>
      <c r="AN23" s="22">
        <f t="shared" si="4"/>
        <v>2</v>
      </c>
      <c r="AO23" s="25">
        <f t="shared" si="4"/>
        <v>4</v>
      </c>
      <c r="AP23" s="25">
        <f t="shared" si="4"/>
        <v>0</v>
      </c>
      <c r="AQ23" s="22">
        <f t="shared" si="4"/>
        <v>0</v>
      </c>
      <c r="AR23" s="25">
        <f t="shared" si="4"/>
        <v>0</v>
      </c>
      <c r="AS23" s="25">
        <f t="shared" si="4"/>
        <v>0</v>
      </c>
      <c r="AT23" s="25">
        <f>AT25+AT28</f>
        <v>0</v>
      </c>
      <c r="AU23" s="25">
        <f t="shared" si="4"/>
        <v>0</v>
      </c>
      <c r="AV23" s="25">
        <f t="shared" si="4"/>
        <v>0</v>
      </c>
      <c r="AW23" s="164" t="s">
        <v>24</v>
      </c>
      <c r="AX23" s="164" t="s">
        <v>24</v>
      </c>
      <c r="AY23" s="164" t="s">
        <v>24</v>
      </c>
      <c r="AZ23" s="164" t="s">
        <v>24</v>
      </c>
      <c r="BA23" s="164" t="s">
        <v>24</v>
      </c>
      <c r="BB23" s="164" t="s">
        <v>24</v>
      </c>
      <c r="BC23" s="164" t="s">
        <v>24</v>
      </c>
      <c r="BD23" s="164" t="s">
        <v>24</v>
      </c>
      <c r="BE23" s="77">
        <f t="shared" si="2"/>
        <v>91</v>
      </c>
    </row>
    <row r="24" spans="1:57" s="72" customFormat="1" ht="14.25" customHeight="1">
      <c r="A24" s="278"/>
      <c r="B24" s="213" t="s">
        <v>39</v>
      </c>
      <c r="C24" s="220" t="s">
        <v>40</v>
      </c>
      <c r="D24" s="59" t="s">
        <v>23</v>
      </c>
      <c r="E24" s="26">
        <v>0</v>
      </c>
      <c r="F24" s="68">
        <v>0</v>
      </c>
      <c r="G24" s="68">
        <v>0</v>
      </c>
      <c r="H24" s="68">
        <v>0</v>
      </c>
      <c r="I24" s="68">
        <v>0</v>
      </c>
      <c r="J24" s="132">
        <v>0</v>
      </c>
      <c r="K24" s="68">
        <v>0</v>
      </c>
      <c r="L24" s="148">
        <v>0</v>
      </c>
      <c r="M24" s="146">
        <v>4</v>
      </c>
      <c r="N24" s="146">
        <v>8</v>
      </c>
      <c r="O24" s="132">
        <v>0</v>
      </c>
      <c r="P24" s="132">
        <v>0</v>
      </c>
      <c r="Q24" s="130">
        <v>0</v>
      </c>
      <c r="R24" s="126">
        <v>0</v>
      </c>
      <c r="S24" s="126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149">
        <v>4</v>
      </c>
      <c r="AE24" s="149">
        <v>0</v>
      </c>
      <c r="AF24" s="149">
        <v>0</v>
      </c>
      <c r="AG24" s="68">
        <v>0</v>
      </c>
      <c r="AH24" s="20">
        <v>0</v>
      </c>
      <c r="AI24" s="130">
        <v>0</v>
      </c>
      <c r="AJ24" s="126">
        <v>0</v>
      </c>
      <c r="AK24" s="130">
        <v>0</v>
      </c>
      <c r="AL24" s="126">
        <v>0</v>
      </c>
      <c r="AM24" s="132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185" t="s">
        <v>24</v>
      </c>
      <c r="AX24" s="185" t="s">
        <v>24</v>
      </c>
      <c r="AY24" s="185" t="s">
        <v>24</v>
      </c>
      <c r="AZ24" s="185" t="s">
        <v>24</v>
      </c>
      <c r="BA24" s="185" t="s">
        <v>24</v>
      </c>
      <c r="BB24" s="185" t="s">
        <v>24</v>
      </c>
      <c r="BC24" s="185" t="s">
        <v>24</v>
      </c>
      <c r="BD24" s="185" t="s">
        <v>24</v>
      </c>
      <c r="BE24" s="78">
        <f t="shared" si="2"/>
        <v>16</v>
      </c>
    </row>
    <row r="25" spans="1:57" s="73" customFormat="1">
      <c r="A25" s="278"/>
      <c r="B25" s="213"/>
      <c r="C25" s="213"/>
      <c r="D25" s="58" t="s">
        <v>25</v>
      </c>
      <c r="E25" s="21">
        <v>0</v>
      </c>
      <c r="F25" s="20">
        <v>0</v>
      </c>
      <c r="G25" s="20">
        <v>0</v>
      </c>
      <c r="H25" s="20">
        <v>0</v>
      </c>
      <c r="I25" s="20">
        <v>0</v>
      </c>
      <c r="J25" s="21">
        <v>7</v>
      </c>
      <c r="K25" s="20">
        <v>7</v>
      </c>
      <c r="L25" s="148">
        <v>0</v>
      </c>
      <c r="M25" s="147">
        <v>0</v>
      </c>
      <c r="N25" s="147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3</v>
      </c>
      <c r="U25" s="21">
        <v>5</v>
      </c>
      <c r="V25" s="21">
        <v>3</v>
      </c>
      <c r="W25" s="21">
        <v>5</v>
      </c>
      <c r="X25" s="21">
        <v>3</v>
      </c>
      <c r="Y25" s="21">
        <v>7</v>
      </c>
      <c r="Z25" s="21">
        <v>2</v>
      </c>
      <c r="AA25" s="21">
        <v>2</v>
      </c>
      <c r="AB25" s="21">
        <v>4</v>
      </c>
      <c r="AC25" s="21">
        <v>7</v>
      </c>
      <c r="AD25" s="147">
        <v>0</v>
      </c>
      <c r="AE25" s="147">
        <v>0</v>
      </c>
      <c r="AF25" s="147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2</v>
      </c>
      <c r="AL25" s="21">
        <v>2</v>
      </c>
      <c r="AM25" s="21">
        <v>2</v>
      </c>
      <c r="AN25" s="21">
        <v>2</v>
      </c>
      <c r="AO25" s="21">
        <v>4</v>
      </c>
      <c r="AP25" s="21"/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164" t="s">
        <v>24</v>
      </c>
      <c r="AX25" s="164" t="s">
        <v>24</v>
      </c>
      <c r="AY25" s="164" t="s">
        <v>24</v>
      </c>
      <c r="AZ25" s="164" t="s">
        <v>24</v>
      </c>
      <c r="BA25" s="164" t="s">
        <v>24</v>
      </c>
      <c r="BB25" s="164" t="s">
        <v>24</v>
      </c>
      <c r="BC25" s="164" t="s">
        <v>24</v>
      </c>
      <c r="BD25" s="164" t="s">
        <v>24</v>
      </c>
      <c r="BE25" s="79">
        <f t="shared" si="2"/>
        <v>67</v>
      </c>
    </row>
    <row r="26" spans="1:57" s="73" customFormat="1">
      <c r="A26" s="278"/>
      <c r="B26" s="74"/>
      <c r="C26" s="214"/>
      <c r="D26" s="59" t="s">
        <v>31</v>
      </c>
      <c r="E26" s="21"/>
      <c r="F26" s="20"/>
      <c r="G26" s="20"/>
      <c r="H26" s="20"/>
      <c r="I26" s="20"/>
      <c r="J26" s="20"/>
      <c r="K26" s="20"/>
      <c r="L26" s="148"/>
      <c r="M26" s="147"/>
      <c r="N26" s="148"/>
      <c r="O26" s="20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147"/>
      <c r="AE26" s="147"/>
      <c r="AF26" s="147"/>
      <c r="AG26" s="21"/>
      <c r="AH26" s="21"/>
      <c r="AI26" s="21"/>
      <c r="AJ26" s="20"/>
      <c r="AK26" s="20"/>
      <c r="AL26" s="21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179"/>
      <c r="AX26" s="179"/>
      <c r="AY26" s="179"/>
      <c r="AZ26" s="164"/>
      <c r="BA26" s="164"/>
      <c r="BB26" s="164"/>
      <c r="BC26" s="164"/>
      <c r="BD26" s="164"/>
      <c r="BE26" s="79"/>
    </row>
    <row r="27" spans="1:57" s="72" customFormat="1" ht="15.75" customHeight="1">
      <c r="A27" s="278"/>
      <c r="B27" s="213" t="s">
        <v>41</v>
      </c>
      <c r="C27" s="220" t="s">
        <v>103</v>
      </c>
      <c r="D27" s="58" t="s">
        <v>23</v>
      </c>
      <c r="E27" s="21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  <c r="K27" s="20">
        <v>0</v>
      </c>
      <c r="L27" s="148">
        <v>2</v>
      </c>
      <c r="M27" s="147">
        <v>4</v>
      </c>
      <c r="N27" s="148">
        <v>0</v>
      </c>
      <c r="O27" s="20">
        <v>0</v>
      </c>
      <c r="P27" s="21">
        <v>0</v>
      </c>
      <c r="Q27" s="25">
        <v>0</v>
      </c>
      <c r="R27" s="25">
        <v>0</v>
      </c>
      <c r="S27" s="25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1">
        <v>0</v>
      </c>
      <c r="AD27" s="148">
        <v>2</v>
      </c>
      <c r="AE27" s="148">
        <v>2</v>
      </c>
      <c r="AF27" s="148">
        <v>2</v>
      </c>
      <c r="AG27" s="20">
        <v>0</v>
      </c>
      <c r="AH27" s="20">
        <v>0</v>
      </c>
      <c r="AI27" s="21">
        <v>0</v>
      </c>
      <c r="AJ27" s="25">
        <v>0</v>
      </c>
      <c r="AK27" s="25">
        <v>0</v>
      </c>
      <c r="AL27" s="22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164" t="s">
        <v>24</v>
      </c>
      <c r="AX27" s="164" t="s">
        <v>24</v>
      </c>
      <c r="AY27" s="164" t="s">
        <v>24</v>
      </c>
      <c r="AZ27" s="164" t="s">
        <v>24</v>
      </c>
      <c r="BA27" s="164" t="s">
        <v>24</v>
      </c>
      <c r="BB27" s="164" t="s">
        <v>24</v>
      </c>
      <c r="BC27" s="164" t="s">
        <v>24</v>
      </c>
      <c r="BD27" s="164" t="s">
        <v>24</v>
      </c>
      <c r="BE27" s="79">
        <f t="shared" si="2"/>
        <v>12</v>
      </c>
    </row>
    <row r="28" spans="1:57" s="81" customFormat="1">
      <c r="A28" s="278"/>
      <c r="B28" s="213"/>
      <c r="C28" s="213"/>
      <c r="D28" s="58" t="s">
        <v>25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1">
        <v>1</v>
      </c>
      <c r="K28" s="20">
        <v>1</v>
      </c>
      <c r="L28" s="148">
        <v>0</v>
      </c>
      <c r="M28" s="147">
        <v>0</v>
      </c>
      <c r="N28" s="147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4</v>
      </c>
      <c r="U28" s="21">
        <v>2</v>
      </c>
      <c r="V28" s="21">
        <v>2</v>
      </c>
      <c r="W28" s="21">
        <v>2</v>
      </c>
      <c r="X28" s="21">
        <v>3</v>
      </c>
      <c r="Y28" s="21">
        <v>2</v>
      </c>
      <c r="Z28" s="21">
        <v>2</v>
      </c>
      <c r="AA28" s="21">
        <v>3</v>
      </c>
      <c r="AB28" s="21">
        <v>1</v>
      </c>
      <c r="AC28" s="21">
        <v>1</v>
      </c>
      <c r="AD28" s="147">
        <v>0</v>
      </c>
      <c r="AE28" s="147">
        <v>0</v>
      </c>
      <c r="AF28" s="147">
        <v>0</v>
      </c>
      <c r="AG28" s="21">
        <v>0</v>
      </c>
      <c r="AH28" s="21">
        <v>0</v>
      </c>
      <c r="AI28" s="21">
        <v>0</v>
      </c>
      <c r="AJ28" s="20">
        <v>0</v>
      </c>
      <c r="AK28" s="20">
        <v>0</v>
      </c>
      <c r="AL28" s="21">
        <v>0</v>
      </c>
      <c r="AM28" s="20">
        <v>0</v>
      </c>
      <c r="AN28" s="20">
        <v>0</v>
      </c>
      <c r="AO28" s="20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164" t="s">
        <v>24</v>
      </c>
      <c r="AX28" s="164" t="s">
        <v>24</v>
      </c>
      <c r="AY28" s="164" t="s">
        <v>24</v>
      </c>
      <c r="AZ28" s="164" t="s">
        <v>24</v>
      </c>
      <c r="BA28" s="164" t="s">
        <v>24</v>
      </c>
      <c r="BB28" s="164" t="s">
        <v>24</v>
      </c>
      <c r="BC28" s="164" t="s">
        <v>24</v>
      </c>
      <c r="BD28" s="164" t="s">
        <v>24</v>
      </c>
      <c r="BE28" s="79">
        <f t="shared" si="2"/>
        <v>24</v>
      </c>
    </row>
    <row r="29" spans="1:57" s="81" customFormat="1">
      <c r="A29" s="278"/>
      <c r="B29" s="74"/>
      <c r="C29" s="214"/>
      <c r="D29" s="58" t="s">
        <v>31</v>
      </c>
      <c r="E29" s="26"/>
      <c r="F29" s="68"/>
      <c r="G29" s="68"/>
      <c r="H29" s="68"/>
      <c r="I29" s="68"/>
      <c r="J29" s="132"/>
      <c r="K29" s="68"/>
      <c r="L29" s="149"/>
      <c r="M29" s="146"/>
      <c r="N29" s="149"/>
      <c r="O29" s="68"/>
      <c r="P29" s="132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149"/>
      <c r="AE29" s="149"/>
      <c r="AF29" s="149" t="s">
        <v>93</v>
      </c>
      <c r="AG29" s="68"/>
      <c r="AH29" s="68"/>
      <c r="AI29" s="132"/>
      <c r="AJ29" s="68"/>
      <c r="AK29" s="68"/>
      <c r="AL29" s="132"/>
      <c r="AM29" s="68"/>
      <c r="AN29" s="68"/>
      <c r="AO29" s="68"/>
      <c r="AP29" s="66"/>
      <c r="AQ29" s="66"/>
      <c r="AR29" s="66"/>
      <c r="AS29" s="66"/>
      <c r="AT29" s="66"/>
      <c r="AU29" s="66"/>
      <c r="AV29" s="66"/>
      <c r="AW29" s="167"/>
      <c r="AX29" s="185"/>
      <c r="AY29" s="185"/>
      <c r="AZ29" s="185"/>
      <c r="BA29" s="185"/>
      <c r="BB29" s="185"/>
      <c r="BC29" s="185"/>
      <c r="BD29" s="185"/>
      <c r="BE29" s="78"/>
    </row>
    <row r="30" spans="1:57" s="73" customFormat="1">
      <c r="A30" s="278"/>
      <c r="B30" s="247" t="s">
        <v>42</v>
      </c>
      <c r="C30" s="215" t="s">
        <v>43</v>
      </c>
      <c r="D30" s="58" t="s">
        <v>23</v>
      </c>
      <c r="E30" s="26">
        <v>0</v>
      </c>
      <c r="F30" s="68">
        <v>0</v>
      </c>
      <c r="G30" s="68">
        <f>G32+G41+G46+G58</f>
        <v>0</v>
      </c>
      <c r="H30" s="68">
        <f>H32+H41+H46+H58</f>
        <v>0</v>
      </c>
      <c r="I30" s="68">
        <f>I32+I41+I46+I58</f>
        <v>0</v>
      </c>
      <c r="J30" s="68">
        <f t="shared" ref="G30:AV31" si="5">J32+J41+J46+J58</f>
        <v>0</v>
      </c>
      <c r="K30" s="68">
        <f t="shared" si="5"/>
        <v>0</v>
      </c>
      <c r="L30" s="149">
        <f t="shared" si="5"/>
        <v>20</v>
      </c>
      <c r="M30" s="149">
        <f t="shared" si="5"/>
        <v>14</v>
      </c>
      <c r="N30" s="149">
        <f t="shared" si="5"/>
        <v>18</v>
      </c>
      <c r="O30" s="68">
        <f t="shared" si="5"/>
        <v>0</v>
      </c>
      <c r="P30" s="68">
        <f t="shared" si="5"/>
        <v>0</v>
      </c>
      <c r="Q30" s="68">
        <f t="shared" si="5"/>
        <v>0</v>
      </c>
      <c r="R30" s="68">
        <f t="shared" si="5"/>
        <v>0</v>
      </c>
      <c r="S30" s="68">
        <f t="shared" si="5"/>
        <v>0</v>
      </c>
      <c r="T30" s="68">
        <f t="shared" si="5"/>
        <v>0</v>
      </c>
      <c r="U30" s="68">
        <f t="shared" si="5"/>
        <v>0</v>
      </c>
      <c r="V30" s="68">
        <f t="shared" si="5"/>
        <v>0</v>
      </c>
      <c r="W30" s="68">
        <f t="shared" si="5"/>
        <v>0</v>
      </c>
      <c r="X30" s="68">
        <f t="shared" si="5"/>
        <v>0</v>
      </c>
      <c r="Y30" s="68">
        <f t="shared" si="5"/>
        <v>0</v>
      </c>
      <c r="Z30" s="68">
        <f t="shared" si="5"/>
        <v>0</v>
      </c>
      <c r="AA30" s="68">
        <f t="shared" si="5"/>
        <v>0</v>
      </c>
      <c r="AB30" s="68">
        <f t="shared" si="5"/>
        <v>0</v>
      </c>
      <c r="AC30" s="68">
        <f t="shared" si="5"/>
        <v>0</v>
      </c>
      <c r="AD30" s="149">
        <f t="shared" si="5"/>
        <v>22</v>
      </c>
      <c r="AE30" s="149">
        <f t="shared" si="5"/>
        <v>26</v>
      </c>
      <c r="AF30" s="149">
        <f t="shared" si="5"/>
        <v>12</v>
      </c>
      <c r="AG30" s="68">
        <f t="shared" si="5"/>
        <v>0</v>
      </c>
      <c r="AH30" s="68">
        <f t="shared" si="5"/>
        <v>0</v>
      </c>
      <c r="AI30" s="68">
        <f t="shared" si="5"/>
        <v>0</v>
      </c>
      <c r="AJ30" s="68">
        <f t="shared" si="5"/>
        <v>0</v>
      </c>
      <c r="AK30" s="68">
        <f t="shared" si="5"/>
        <v>0</v>
      </c>
      <c r="AL30" s="68">
        <f t="shared" si="5"/>
        <v>0</v>
      </c>
      <c r="AM30" s="68">
        <f t="shared" si="5"/>
        <v>0</v>
      </c>
      <c r="AN30" s="68">
        <f t="shared" si="5"/>
        <v>0</v>
      </c>
      <c r="AO30" s="68">
        <f t="shared" si="5"/>
        <v>0</v>
      </c>
      <c r="AP30" s="68">
        <f t="shared" si="5"/>
        <v>0</v>
      </c>
      <c r="AQ30" s="68">
        <f t="shared" si="5"/>
        <v>0</v>
      </c>
      <c r="AR30" s="68">
        <f t="shared" si="5"/>
        <v>0</v>
      </c>
      <c r="AS30" s="68">
        <f t="shared" si="5"/>
        <v>0</v>
      </c>
      <c r="AT30" s="68">
        <f t="shared" si="5"/>
        <v>0</v>
      </c>
      <c r="AU30" s="68">
        <f t="shared" si="5"/>
        <v>0</v>
      </c>
      <c r="AV30" s="68">
        <f t="shared" si="5"/>
        <v>0</v>
      </c>
      <c r="AW30" s="185" t="s">
        <v>24</v>
      </c>
      <c r="AX30" s="185" t="s">
        <v>24</v>
      </c>
      <c r="AY30" s="185" t="s">
        <v>24</v>
      </c>
      <c r="AZ30" s="185" t="s">
        <v>24</v>
      </c>
      <c r="BA30" s="185" t="s">
        <v>24</v>
      </c>
      <c r="BB30" s="185" t="s">
        <v>24</v>
      </c>
      <c r="BC30" s="185" t="s">
        <v>24</v>
      </c>
      <c r="BD30" s="164" t="s">
        <v>24</v>
      </c>
      <c r="BE30" s="78">
        <f t="shared" si="2"/>
        <v>112</v>
      </c>
    </row>
    <row r="31" spans="1:57" s="73" customFormat="1">
      <c r="A31" s="278"/>
      <c r="B31" s="248"/>
      <c r="C31" s="216"/>
      <c r="D31" s="66" t="s">
        <v>25</v>
      </c>
      <c r="E31" s="21">
        <v>0</v>
      </c>
      <c r="F31" s="20">
        <v>0</v>
      </c>
      <c r="G31" s="20">
        <f t="shared" si="5"/>
        <v>0</v>
      </c>
      <c r="H31" s="20">
        <f t="shared" si="5"/>
        <v>0</v>
      </c>
      <c r="I31" s="20">
        <f t="shared" si="5"/>
        <v>0</v>
      </c>
      <c r="J31" s="20">
        <f t="shared" si="5"/>
        <v>12</v>
      </c>
      <c r="K31" s="20">
        <f t="shared" si="5"/>
        <v>14</v>
      </c>
      <c r="L31" s="148">
        <f t="shared" si="5"/>
        <v>8</v>
      </c>
      <c r="M31" s="148">
        <f t="shared" si="5"/>
        <v>10</v>
      </c>
      <c r="N31" s="148">
        <f t="shared" si="5"/>
        <v>10</v>
      </c>
      <c r="O31" s="20">
        <f t="shared" si="5"/>
        <v>36</v>
      </c>
      <c r="P31" s="20">
        <f t="shared" si="5"/>
        <v>36</v>
      </c>
      <c r="Q31" s="20">
        <f t="shared" si="5"/>
        <v>36</v>
      </c>
      <c r="R31" s="20">
        <f t="shared" si="5"/>
        <v>36</v>
      </c>
      <c r="S31" s="20">
        <f t="shared" si="5"/>
        <v>36</v>
      </c>
      <c r="T31" s="20">
        <f t="shared" si="5"/>
        <v>15</v>
      </c>
      <c r="U31" s="20">
        <f t="shared" si="5"/>
        <v>15</v>
      </c>
      <c r="V31" s="20">
        <f t="shared" si="5"/>
        <v>17</v>
      </c>
      <c r="W31" s="20">
        <f t="shared" si="5"/>
        <v>15</v>
      </c>
      <c r="X31" s="20">
        <f t="shared" si="5"/>
        <v>16</v>
      </c>
      <c r="Y31" s="20">
        <f t="shared" si="5"/>
        <v>14</v>
      </c>
      <c r="Z31" s="20">
        <f t="shared" si="5"/>
        <v>19</v>
      </c>
      <c r="AA31" s="20">
        <f t="shared" si="5"/>
        <v>21</v>
      </c>
      <c r="AB31" s="20">
        <f t="shared" si="5"/>
        <v>15</v>
      </c>
      <c r="AC31" s="20">
        <f t="shared" si="5"/>
        <v>14</v>
      </c>
      <c r="AD31" s="148">
        <f t="shared" si="5"/>
        <v>6</v>
      </c>
      <c r="AE31" s="148">
        <f t="shared" si="5"/>
        <v>2</v>
      </c>
      <c r="AF31" s="148">
        <f t="shared" si="5"/>
        <v>20</v>
      </c>
      <c r="AG31" s="20">
        <f t="shared" si="5"/>
        <v>36</v>
      </c>
      <c r="AH31" s="20">
        <f t="shared" si="5"/>
        <v>36</v>
      </c>
      <c r="AI31" s="20">
        <f t="shared" si="5"/>
        <v>36</v>
      </c>
      <c r="AJ31" s="20">
        <f t="shared" si="5"/>
        <v>36</v>
      </c>
      <c r="AK31" s="20">
        <f t="shared" si="5"/>
        <v>18</v>
      </c>
      <c r="AL31" s="20">
        <f t="shared" si="5"/>
        <v>21</v>
      </c>
      <c r="AM31" s="20">
        <f t="shared" si="5"/>
        <v>21</v>
      </c>
      <c r="AN31" s="20">
        <f t="shared" si="5"/>
        <v>21</v>
      </c>
      <c r="AO31" s="20">
        <f t="shared" si="5"/>
        <v>19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20">
        <f t="shared" si="5"/>
        <v>0</v>
      </c>
      <c r="AV31" s="20">
        <f t="shared" si="5"/>
        <v>0</v>
      </c>
      <c r="AW31" s="164" t="s">
        <v>24</v>
      </c>
      <c r="AX31" s="164" t="s">
        <v>24</v>
      </c>
      <c r="AY31" s="164" t="s">
        <v>24</v>
      </c>
      <c r="AZ31" s="164" t="s">
        <v>24</v>
      </c>
      <c r="BA31" s="164" t="s">
        <v>24</v>
      </c>
      <c r="BB31" s="164" t="s">
        <v>24</v>
      </c>
      <c r="BC31" s="164" t="s">
        <v>24</v>
      </c>
      <c r="BD31" s="164" t="s">
        <v>24</v>
      </c>
      <c r="BE31" s="78">
        <f t="shared" si="2"/>
        <v>667</v>
      </c>
    </row>
    <row r="32" spans="1:57" s="73" customFormat="1" ht="23.25" customHeight="1">
      <c r="A32" s="278"/>
      <c r="B32" s="213" t="s">
        <v>44</v>
      </c>
      <c r="C32" s="227" t="s">
        <v>45</v>
      </c>
      <c r="D32" s="66" t="s">
        <v>23</v>
      </c>
      <c r="E32" s="21">
        <v>0</v>
      </c>
      <c r="F32" s="20">
        <v>0</v>
      </c>
      <c r="G32" s="20">
        <f t="shared" ref="G32:AU33" si="6">G35+G38</f>
        <v>0</v>
      </c>
      <c r="H32" s="20">
        <f t="shared" si="6"/>
        <v>0</v>
      </c>
      <c r="I32" s="20">
        <f t="shared" si="6"/>
        <v>0</v>
      </c>
      <c r="J32" s="20">
        <f t="shared" si="6"/>
        <v>0</v>
      </c>
      <c r="K32" s="20">
        <f t="shared" si="6"/>
        <v>0</v>
      </c>
      <c r="L32" s="148">
        <f t="shared" si="6"/>
        <v>10</v>
      </c>
      <c r="M32" s="148">
        <f>M35+M38</f>
        <v>0</v>
      </c>
      <c r="N32" s="148">
        <f t="shared" si="6"/>
        <v>0</v>
      </c>
      <c r="O32" s="20">
        <f t="shared" si="6"/>
        <v>0</v>
      </c>
      <c r="P32" s="20">
        <f t="shared" si="6"/>
        <v>0</v>
      </c>
      <c r="Q32" s="20">
        <f t="shared" si="6"/>
        <v>0</v>
      </c>
      <c r="R32" s="20">
        <f t="shared" si="6"/>
        <v>0</v>
      </c>
      <c r="S32" s="20">
        <f t="shared" si="6"/>
        <v>0</v>
      </c>
      <c r="T32" s="20">
        <f t="shared" si="6"/>
        <v>0</v>
      </c>
      <c r="U32" s="20">
        <f t="shared" si="6"/>
        <v>0</v>
      </c>
      <c r="V32" s="20">
        <f t="shared" si="6"/>
        <v>0</v>
      </c>
      <c r="W32" s="20">
        <f t="shared" si="6"/>
        <v>0</v>
      </c>
      <c r="X32" s="20">
        <f t="shared" si="6"/>
        <v>0</v>
      </c>
      <c r="Y32" s="20">
        <f t="shared" si="6"/>
        <v>0</v>
      </c>
      <c r="Z32" s="20">
        <f>Z35+Z38</f>
        <v>0</v>
      </c>
      <c r="AA32" s="20">
        <f t="shared" si="6"/>
        <v>0</v>
      </c>
      <c r="AB32" s="20">
        <f t="shared" si="6"/>
        <v>0</v>
      </c>
      <c r="AC32" s="20">
        <f t="shared" si="6"/>
        <v>0</v>
      </c>
      <c r="AD32" s="148">
        <f>AD35+AD38</f>
        <v>10</v>
      </c>
      <c r="AE32" s="148">
        <f t="shared" si="6"/>
        <v>0</v>
      </c>
      <c r="AF32" s="148">
        <f t="shared" si="6"/>
        <v>0</v>
      </c>
      <c r="AG32" s="20">
        <f t="shared" si="6"/>
        <v>0</v>
      </c>
      <c r="AH32" s="20">
        <f t="shared" si="6"/>
        <v>0</v>
      </c>
      <c r="AI32" s="20">
        <f>AI35+AI38</f>
        <v>0</v>
      </c>
      <c r="AJ32" s="20">
        <f t="shared" si="6"/>
        <v>0</v>
      </c>
      <c r="AK32" s="20">
        <f t="shared" si="6"/>
        <v>0</v>
      </c>
      <c r="AL32" s="20">
        <f t="shared" si="6"/>
        <v>0</v>
      </c>
      <c r="AM32" s="20">
        <f>AM35+AM38</f>
        <v>0</v>
      </c>
      <c r="AN32" s="20">
        <f t="shared" si="6"/>
        <v>0</v>
      </c>
      <c r="AO32" s="20">
        <f t="shared" si="6"/>
        <v>0</v>
      </c>
      <c r="AP32" s="20">
        <f t="shared" si="6"/>
        <v>0</v>
      </c>
      <c r="AQ32" s="20">
        <f t="shared" si="6"/>
        <v>0</v>
      </c>
      <c r="AR32" s="20">
        <f>AR35+AR38</f>
        <v>0</v>
      </c>
      <c r="AS32" s="20">
        <f t="shared" si="6"/>
        <v>0</v>
      </c>
      <c r="AT32" s="20">
        <f t="shared" si="6"/>
        <v>0</v>
      </c>
      <c r="AU32" s="20">
        <f t="shared" si="6"/>
        <v>0</v>
      </c>
      <c r="AV32" s="20">
        <f>AV35+AV38</f>
        <v>0</v>
      </c>
      <c r="AW32" s="164" t="s">
        <v>24</v>
      </c>
      <c r="AX32" s="164" t="s">
        <v>24</v>
      </c>
      <c r="AY32" s="164" t="s">
        <v>24</v>
      </c>
      <c r="AZ32" s="164" t="s">
        <v>24</v>
      </c>
      <c r="BA32" s="164" t="s">
        <v>24</v>
      </c>
      <c r="BB32" s="164" t="s">
        <v>24</v>
      </c>
      <c r="BC32" s="164" t="s">
        <v>24</v>
      </c>
      <c r="BD32" s="164" t="s">
        <v>24</v>
      </c>
      <c r="BE32" s="79">
        <f t="shared" si="2"/>
        <v>20</v>
      </c>
    </row>
    <row r="33" spans="1:57" s="73" customFormat="1">
      <c r="A33" s="278"/>
      <c r="B33" s="213"/>
      <c r="C33" s="228"/>
      <c r="D33" s="58" t="s">
        <v>25</v>
      </c>
      <c r="E33" s="21">
        <v>0</v>
      </c>
      <c r="F33" s="20"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  <c r="J33" s="20">
        <f t="shared" si="6"/>
        <v>5</v>
      </c>
      <c r="K33" s="20">
        <f t="shared" si="6"/>
        <v>7</v>
      </c>
      <c r="L33" s="148">
        <f t="shared" si="6"/>
        <v>0</v>
      </c>
      <c r="M33" s="148">
        <f t="shared" si="6"/>
        <v>0</v>
      </c>
      <c r="N33" s="148">
        <f t="shared" si="6"/>
        <v>0</v>
      </c>
      <c r="O33" s="20">
        <f t="shared" si="6"/>
        <v>36</v>
      </c>
      <c r="P33" s="20">
        <f t="shared" si="6"/>
        <v>36</v>
      </c>
      <c r="Q33" s="20">
        <f t="shared" si="6"/>
        <v>0</v>
      </c>
      <c r="R33" s="20">
        <f t="shared" si="6"/>
        <v>0</v>
      </c>
      <c r="S33" s="20">
        <f t="shared" si="6"/>
        <v>0</v>
      </c>
      <c r="T33" s="20">
        <f t="shared" si="6"/>
        <v>7</v>
      </c>
      <c r="U33" s="20">
        <f t="shared" si="6"/>
        <v>8</v>
      </c>
      <c r="V33" s="20">
        <f t="shared" si="6"/>
        <v>7</v>
      </c>
      <c r="W33" s="20">
        <f t="shared" si="6"/>
        <v>7</v>
      </c>
      <c r="X33" s="20">
        <f t="shared" si="6"/>
        <v>7</v>
      </c>
      <c r="Y33" s="20">
        <f t="shared" si="6"/>
        <v>4</v>
      </c>
      <c r="Z33" s="20">
        <f t="shared" si="6"/>
        <v>5</v>
      </c>
      <c r="AA33" s="20">
        <f t="shared" si="6"/>
        <v>5</v>
      </c>
      <c r="AB33" s="20">
        <f t="shared" si="6"/>
        <v>5</v>
      </c>
      <c r="AC33" s="20">
        <f t="shared" si="6"/>
        <v>5</v>
      </c>
      <c r="AD33" s="148">
        <f t="shared" si="6"/>
        <v>0</v>
      </c>
      <c r="AE33" s="148">
        <f t="shared" si="6"/>
        <v>0</v>
      </c>
      <c r="AF33" s="148">
        <f t="shared" si="6"/>
        <v>0</v>
      </c>
      <c r="AG33" s="20">
        <f t="shared" si="6"/>
        <v>0</v>
      </c>
      <c r="AH33" s="20">
        <f t="shared" si="6"/>
        <v>0</v>
      </c>
      <c r="AI33" s="20">
        <f t="shared" si="6"/>
        <v>0</v>
      </c>
      <c r="AJ33" s="20">
        <f t="shared" si="6"/>
        <v>0</v>
      </c>
      <c r="AK33" s="20">
        <f t="shared" si="6"/>
        <v>7</v>
      </c>
      <c r="AL33" s="20">
        <f t="shared" si="6"/>
        <v>7</v>
      </c>
      <c r="AM33" s="20">
        <f t="shared" si="6"/>
        <v>8</v>
      </c>
      <c r="AN33" s="20">
        <f t="shared" si="6"/>
        <v>4</v>
      </c>
      <c r="AO33" s="20">
        <f t="shared" si="6"/>
        <v>8</v>
      </c>
      <c r="AP33" s="20">
        <f t="shared" si="6"/>
        <v>0</v>
      </c>
      <c r="AQ33" s="20">
        <f t="shared" si="6"/>
        <v>0</v>
      </c>
      <c r="AR33" s="20">
        <f t="shared" si="6"/>
        <v>0</v>
      </c>
      <c r="AS33" s="20">
        <f t="shared" si="6"/>
        <v>0</v>
      </c>
      <c r="AT33" s="20">
        <f t="shared" si="6"/>
        <v>0</v>
      </c>
      <c r="AU33" s="20">
        <f t="shared" si="6"/>
        <v>0</v>
      </c>
      <c r="AV33" s="20">
        <f t="shared" ref="AV33" si="7">AV36+AV39</f>
        <v>0</v>
      </c>
      <c r="AW33" s="164" t="s">
        <v>24</v>
      </c>
      <c r="AX33" s="164" t="s">
        <v>24</v>
      </c>
      <c r="AY33" s="164" t="s">
        <v>24</v>
      </c>
      <c r="AZ33" s="164" t="s">
        <v>24</v>
      </c>
      <c r="BA33" s="164" t="s">
        <v>24</v>
      </c>
      <c r="BB33" s="164" t="s">
        <v>24</v>
      </c>
      <c r="BC33" s="164" t="s">
        <v>24</v>
      </c>
      <c r="BD33" s="164" t="s">
        <v>24</v>
      </c>
      <c r="BE33" s="79">
        <f t="shared" si="2"/>
        <v>178</v>
      </c>
    </row>
    <row r="34" spans="1:57" s="73" customFormat="1" ht="16.5" customHeight="1">
      <c r="A34" s="278"/>
      <c r="B34" s="74"/>
      <c r="C34" s="229"/>
      <c r="D34" s="58" t="s">
        <v>31</v>
      </c>
      <c r="E34" s="21"/>
      <c r="F34" s="20"/>
      <c r="G34" s="20"/>
      <c r="H34" s="20"/>
      <c r="I34" s="20"/>
      <c r="J34" s="20"/>
      <c r="K34" s="20"/>
      <c r="L34" s="148"/>
      <c r="M34" s="148"/>
      <c r="N34" s="14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148"/>
      <c r="AE34" s="148"/>
      <c r="AF34" s="148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164"/>
      <c r="AX34" s="164"/>
      <c r="AY34" s="164"/>
      <c r="AZ34" s="164"/>
      <c r="BA34" s="164"/>
      <c r="BB34" s="164"/>
      <c r="BC34" s="164"/>
      <c r="BD34" s="164"/>
      <c r="BE34" s="78"/>
    </row>
    <row r="35" spans="1:57" s="73" customFormat="1" ht="25.5">
      <c r="A35" s="278"/>
      <c r="B35" s="213" t="s">
        <v>46</v>
      </c>
      <c r="C35" s="80" t="s">
        <v>47</v>
      </c>
      <c r="D35" s="66" t="s">
        <v>23</v>
      </c>
      <c r="E35" s="21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48">
        <v>10</v>
      </c>
      <c r="M35" s="148">
        <v>0</v>
      </c>
      <c r="N35" s="148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148">
        <v>10</v>
      </c>
      <c r="AE35" s="148">
        <v>0</v>
      </c>
      <c r="AF35" s="148">
        <v>0</v>
      </c>
      <c r="AG35" s="20">
        <v>0</v>
      </c>
      <c r="AH35" s="20">
        <v>0</v>
      </c>
      <c r="AI35" s="25">
        <v>0</v>
      </c>
      <c r="AJ35" s="25">
        <v>0</v>
      </c>
      <c r="AK35" s="25">
        <v>0</v>
      </c>
      <c r="AL35" s="25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164" t="s">
        <v>24</v>
      </c>
      <c r="AX35" s="164" t="s">
        <v>24</v>
      </c>
      <c r="AY35" s="164" t="s">
        <v>24</v>
      </c>
      <c r="AZ35" s="164" t="s">
        <v>24</v>
      </c>
      <c r="BA35" s="164" t="s">
        <v>24</v>
      </c>
      <c r="BB35" s="164" t="s">
        <v>24</v>
      </c>
      <c r="BC35" s="164" t="s">
        <v>24</v>
      </c>
      <c r="BD35" s="164" t="s">
        <v>24</v>
      </c>
      <c r="BE35" s="78">
        <f t="shared" si="2"/>
        <v>20</v>
      </c>
    </row>
    <row r="36" spans="1:57" s="73" customFormat="1" ht="13.5" customHeight="1">
      <c r="A36" s="278"/>
      <c r="B36" s="213"/>
      <c r="C36" s="213" t="s">
        <v>48</v>
      </c>
      <c r="D36" s="58" t="s">
        <v>25</v>
      </c>
      <c r="E36" s="21">
        <v>0</v>
      </c>
      <c r="F36" s="20">
        <v>0</v>
      </c>
      <c r="G36" s="20">
        <v>0</v>
      </c>
      <c r="H36" s="20">
        <v>0</v>
      </c>
      <c r="I36" s="20">
        <v>0</v>
      </c>
      <c r="J36" s="20">
        <v>5</v>
      </c>
      <c r="K36" s="20">
        <v>7</v>
      </c>
      <c r="L36" s="148">
        <v>0</v>
      </c>
      <c r="M36" s="148">
        <v>0</v>
      </c>
      <c r="N36" s="148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7</v>
      </c>
      <c r="U36" s="20">
        <v>8</v>
      </c>
      <c r="V36" s="20">
        <v>7</v>
      </c>
      <c r="W36" s="20">
        <v>7</v>
      </c>
      <c r="X36" s="20">
        <v>7</v>
      </c>
      <c r="Y36" s="20">
        <v>4</v>
      </c>
      <c r="Z36" s="20">
        <v>5</v>
      </c>
      <c r="AA36" s="20">
        <v>5</v>
      </c>
      <c r="AB36" s="20">
        <v>5</v>
      </c>
      <c r="AC36" s="20">
        <v>5</v>
      </c>
      <c r="AD36" s="148">
        <v>0</v>
      </c>
      <c r="AE36" s="148">
        <v>0</v>
      </c>
      <c r="AF36" s="148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7</v>
      </c>
      <c r="AL36" s="20">
        <v>7</v>
      </c>
      <c r="AM36" s="20">
        <v>8</v>
      </c>
      <c r="AN36" s="20">
        <v>4</v>
      </c>
      <c r="AO36" s="20">
        <v>8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164" t="s">
        <v>24</v>
      </c>
      <c r="AX36" s="164" t="s">
        <v>24</v>
      </c>
      <c r="AY36" s="164" t="s">
        <v>24</v>
      </c>
      <c r="AZ36" s="164" t="s">
        <v>24</v>
      </c>
      <c r="BA36" s="164" t="s">
        <v>24</v>
      </c>
      <c r="BB36" s="164" t="s">
        <v>24</v>
      </c>
      <c r="BC36" s="164" t="s">
        <v>24</v>
      </c>
      <c r="BD36" s="164" t="s">
        <v>24</v>
      </c>
      <c r="BE36" s="79">
        <f t="shared" si="2"/>
        <v>106</v>
      </c>
    </row>
    <row r="37" spans="1:57" s="73" customFormat="1" ht="11.25" customHeight="1">
      <c r="A37" s="278"/>
      <c r="B37" s="74"/>
      <c r="C37" s="214"/>
      <c r="D37" s="58" t="s">
        <v>31</v>
      </c>
      <c r="E37" s="21"/>
      <c r="F37" s="20"/>
      <c r="G37" s="20"/>
      <c r="H37" s="20"/>
      <c r="I37" s="20"/>
      <c r="J37" s="20"/>
      <c r="K37" s="20"/>
      <c r="L37" s="148"/>
      <c r="M37" s="148"/>
      <c r="N37" s="148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148"/>
      <c r="AE37" s="148"/>
      <c r="AF37" s="148" t="s">
        <v>93</v>
      </c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164"/>
      <c r="AX37" s="164"/>
      <c r="AY37" s="164"/>
      <c r="AZ37" s="164"/>
      <c r="BA37" s="164"/>
      <c r="BB37" s="164"/>
      <c r="BC37" s="164"/>
      <c r="BD37" s="164"/>
      <c r="BE37" s="79"/>
    </row>
    <row r="38" spans="1:57" s="73" customFormat="1" ht="12.75" customHeight="1">
      <c r="A38" s="278"/>
      <c r="B38" s="115" t="s">
        <v>76</v>
      </c>
      <c r="C38" s="227" t="s">
        <v>49</v>
      </c>
      <c r="D38" s="66" t="s">
        <v>23</v>
      </c>
      <c r="E38" s="21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48">
        <v>0</v>
      </c>
      <c r="M38" s="148">
        <v>0</v>
      </c>
      <c r="N38" s="148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148">
        <v>0</v>
      </c>
      <c r="AE38" s="148">
        <v>0</v>
      </c>
      <c r="AF38" s="148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164" t="s">
        <v>24</v>
      </c>
      <c r="AX38" s="164" t="s">
        <v>24</v>
      </c>
      <c r="AY38" s="164" t="s">
        <v>24</v>
      </c>
      <c r="AZ38" s="164" t="s">
        <v>24</v>
      </c>
      <c r="BA38" s="164" t="s">
        <v>24</v>
      </c>
      <c r="BB38" s="164" t="s">
        <v>24</v>
      </c>
      <c r="BC38" s="164" t="s">
        <v>24</v>
      </c>
      <c r="BD38" s="164" t="s">
        <v>24</v>
      </c>
      <c r="BE38" s="79">
        <f t="shared" si="2"/>
        <v>0</v>
      </c>
    </row>
    <row r="39" spans="1:57" s="73" customFormat="1" ht="12.75" customHeight="1">
      <c r="A39" s="278"/>
      <c r="B39" s="83"/>
      <c r="C39" s="228"/>
      <c r="D39" s="58" t="s">
        <v>25</v>
      </c>
      <c r="E39" s="21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48">
        <v>0</v>
      </c>
      <c r="M39" s="148">
        <v>0</v>
      </c>
      <c r="N39" s="148"/>
      <c r="O39" s="20">
        <v>36</v>
      </c>
      <c r="P39" s="20">
        <v>36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148">
        <v>0</v>
      </c>
      <c r="AE39" s="148">
        <v>0</v>
      </c>
      <c r="AF39" s="148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164" t="s">
        <v>24</v>
      </c>
      <c r="AX39" s="164" t="s">
        <v>24</v>
      </c>
      <c r="AY39" s="164" t="s">
        <v>24</v>
      </c>
      <c r="AZ39" s="164" t="s">
        <v>24</v>
      </c>
      <c r="BA39" s="164" t="s">
        <v>24</v>
      </c>
      <c r="BB39" s="164" t="s">
        <v>24</v>
      </c>
      <c r="BC39" s="164" t="s">
        <v>24</v>
      </c>
      <c r="BD39" s="164" t="s">
        <v>24</v>
      </c>
      <c r="BE39" s="79">
        <f t="shared" si="2"/>
        <v>72</v>
      </c>
    </row>
    <row r="40" spans="1:57" s="73" customFormat="1" ht="13.5" customHeight="1">
      <c r="A40" s="278"/>
      <c r="B40" s="74"/>
      <c r="C40" s="229"/>
      <c r="D40" s="58" t="s">
        <v>31</v>
      </c>
      <c r="E40" s="21"/>
      <c r="F40" s="20"/>
      <c r="G40" s="20"/>
      <c r="H40" s="20"/>
      <c r="I40" s="20"/>
      <c r="J40" s="20"/>
      <c r="K40" s="20"/>
      <c r="L40" s="148"/>
      <c r="M40" s="148"/>
      <c r="N40" s="148"/>
      <c r="O40" s="20"/>
      <c r="P40" s="20" t="s">
        <v>93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148"/>
      <c r="AE40" s="148"/>
      <c r="AF40" s="148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164"/>
      <c r="AX40" s="164"/>
      <c r="AY40" s="164"/>
      <c r="AZ40" s="164"/>
      <c r="BA40" s="164"/>
      <c r="BB40" s="164"/>
      <c r="BC40" s="164"/>
      <c r="BD40" s="164"/>
      <c r="BE40" s="79"/>
    </row>
    <row r="41" spans="1:57" s="73" customFormat="1" ht="38.25" customHeight="1">
      <c r="A41" s="278"/>
      <c r="B41" s="213" t="s">
        <v>50</v>
      </c>
      <c r="C41" s="215" t="s">
        <v>51</v>
      </c>
      <c r="D41" s="66" t="s">
        <v>23</v>
      </c>
      <c r="E41" s="21">
        <v>0</v>
      </c>
      <c r="F41" s="20">
        <v>0</v>
      </c>
      <c r="G41" s="20">
        <f t="shared" ref="G41:AV42" si="8">G43</f>
        <v>0</v>
      </c>
      <c r="H41" s="20">
        <f t="shared" si="8"/>
        <v>0</v>
      </c>
      <c r="I41" s="20">
        <f t="shared" si="8"/>
        <v>0</v>
      </c>
      <c r="J41" s="20">
        <f t="shared" si="8"/>
        <v>0</v>
      </c>
      <c r="K41" s="20">
        <f t="shared" si="8"/>
        <v>0</v>
      </c>
      <c r="L41" s="148">
        <f t="shared" si="8"/>
        <v>6</v>
      </c>
      <c r="M41" s="148">
        <f t="shared" si="8"/>
        <v>10</v>
      </c>
      <c r="N41" s="148">
        <f t="shared" si="8"/>
        <v>0</v>
      </c>
      <c r="O41" s="20">
        <f t="shared" si="8"/>
        <v>0</v>
      </c>
      <c r="P41" s="20">
        <f t="shared" si="8"/>
        <v>0</v>
      </c>
      <c r="Q41" s="20">
        <f t="shared" si="8"/>
        <v>0</v>
      </c>
      <c r="R41" s="20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20">
        <f t="shared" si="8"/>
        <v>0</v>
      </c>
      <c r="X41" s="20">
        <f t="shared" si="8"/>
        <v>0</v>
      </c>
      <c r="Y41" s="20">
        <f t="shared" si="8"/>
        <v>0</v>
      </c>
      <c r="Z41" s="20">
        <f t="shared" si="8"/>
        <v>0</v>
      </c>
      <c r="AA41" s="20">
        <f>AA43</f>
        <v>0</v>
      </c>
      <c r="AB41" s="20">
        <f t="shared" si="8"/>
        <v>0</v>
      </c>
      <c r="AC41" s="20">
        <f t="shared" si="8"/>
        <v>0</v>
      </c>
      <c r="AD41" s="148">
        <f t="shared" si="8"/>
        <v>2</v>
      </c>
      <c r="AE41" s="148">
        <f t="shared" si="8"/>
        <v>12</v>
      </c>
      <c r="AF41" s="148">
        <f t="shared" si="8"/>
        <v>8</v>
      </c>
      <c r="AG41" s="20">
        <f t="shared" si="8"/>
        <v>0</v>
      </c>
      <c r="AH41" s="20">
        <f t="shared" si="8"/>
        <v>0</v>
      </c>
      <c r="AI41" s="20">
        <f>AI43</f>
        <v>0</v>
      </c>
      <c r="AJ41" s="20">
        <f t="shared" si="8"/>
        <v>0</v>
      </c>
      <c r="AK41" s="20">
        <f t="shared" si="8"/>
        <v>0</v>
      </c>
      <c r="AL41" s="20">
        <f>AL43</f>
        <v>0</v>
      </c>
      <c r="AM41" s="20">
        <f t="shared" si="8"/>
        <v>0</v>
      </c>
      <c r="AN41" s="20">
        <f t="shared" si="8"/>
        <v>0</v>
      </c>
      <c r="AO41" s="20">
        <f t="shared" si="8"/>
        <v>0</v>
      </c>
      <c r="AP41" s="20">
        <f t="shared" si="8"/>
        <v>0</v>
      </c>
      <c r="AQ41" s="20">
        <f t="shared" si="8"/>
        <v>0</v>
      </c>
      <c r="AR41" s="20">
        <f t="shared" si="8"/>
        <v>0</v>
      </c>
      <c r="AS41" s="20">
        <f t="shared" si="8"/>
        <v>0</v>
      </c>
      <c r="AT41" s="20">
        <f t="shared" si="8"/>
        <v>0</v>
      </c>
      <c r="AU41" s="20">
        <f t="shared" si="8"/>
        <v>0</v>
      </c>
      <c r="AV41" s="20">
        <f t="shared" si="8"/>
        <v>0</v>
      </c>
      <c r="AW41" s="164" t="s">
        <v>24</v>
      </c>
      <c r="AX41" s="164" t="s">
        <v>24</v>
      </c>
      <c r="AY41" s="164" t="s">
        <v>24</v>
      </c>
      <c r="AZ41" s="164" t="s">
        <v>24</v>
      </c>
      <c r="BA41" s="164" t="s">
        <v>24</v>
      </c>
      <c r="BB41" s="164" t="s">
        <v>24</v>
      </c>
      <c r="BC41" s="164" t="s">
        <v>24</v>
      </c>
      <c r="BD41" s="164" t="s">
        <v>24</v>
      </c>
      <c r="BE41" s="79">
        <f t="shared" si="2"/>
        <v>38</v>
      </c>
    </row>
    <row r="42" spans="1:57" s="73" customFormat="1">
      <c r="A42" s="278"/>
      <c r="B42" s="214"/>
      <c r="C42" s="216"/>
      <c r="D42" s="58" t="s">
        <v>25</v>
      </c>
      <c r="E42" s="21">
        <v>0</v>
      </c>
      <c r="F42" s="20">
        <v>0</v>
      </c>
      <c r="G42" s="20">
        <f t="shared" si="8"/>
        <v>0</v>
      </c>
      <c r="H42" s="20">
        <f t="shared" si="8"/>
        <v>0</v>
      </c>
      <c r="I42" s="20">
        <f t="shared" si="8"/>
        <v>0</v>
      </c>
      <c r="J42" s="20">
        <f t="shared" si="8"/>
        <v>2</v>
      </c>
      <c r="K42" s="20">
        <f t="shared" si="8"/>
        <v>2</v>
      </c>
      <c r="L42" s="148">
        <f t="shared" si="8"/>
        <v>0</v>
      </c>
      <c r="M42" s="148">
        <f t="shared" si="8"/>
        <v>0</v>
      </c>
      <c r="N42" s="148">
        <f t="shared" si="8"/>
        <v>0</v>
      </c>
      <c r="O42" s="20">
        <f t="shared" si="8"/>
        <v>0</v>
      </c>
      <c r="P42" s="20">
        <f t="shared" si="8"/>
        <v>0</v>
      </c>
      <c r="Q42" s="20">
        <f t="shared" si="8"/>
        <v>0</v>
      </c>
      <c r="R42" s="20">
        <f t="shared" si="8"/>
        <v>0</v>
      </c>
      <c r="S42" s="20">
        <f t="shared" si="8"/>
        <v>0</v>
      </c>
      <c r="T42" s="20">
        <f t="shared" si="8"/>
        <v>3</v>
      </c>
      <c r="U42" s="20">
        <f>U44</f>
        <v>3</v>
      </c>
      <c r="V42" s="20">
        <f t="shared" si="8"/>
        <v>3</v>
      </c>
      <c r="W42" s="20">
        <f t="shared" si="8"/>
        <v>3</v>
      </c>
      <c r="X42" s="20">
        <f t="shared" si="8"/>
        <v>4</v>
      </c>
      <c r="Y42" s="20">
        <f t="shared" si="8"/>
        <v>4</v>
      </c>
      <c r="Z42" s="20">
        <f t="shared" si="8"/>
        <v>4</v>
      </c>
      <c r="AA42" s="20">
        <f t="shared" si="8"/>
        <v>4</v>
      </c>
      <c r="AB42" s="20">
        <f t="shared" si="8"/>
        <v>6</v>
      </c>
      <c r="AC42" s="20">
        <f t="shared" si="8"/>
        <v>3</v>
      </c>
      <c r="AD42" s="148">
        <f t="shared" si="8"/>
        <v>0</v>
      </c>
      <c r="AE42" s="148">
        <f t="shared" si="8"/>
        <v>0</v>
      </c>
      <c r="AF42" s="148">
        <f t="shared" si="8"/>
        <v>0</v>
      </c>
      <c r="AG42" s="20">
        <f t="shared" si="8"/>
        <v>0</v>
      </c>
      <c r="AH42" s="20">
        <f t="shared" si="8"/>
        <v>0</v>
      </c>
      <c r="AI42" s="20">
        <f t="shared" si="8"/>
        <v>0</v>
      </c>
      <c r="AJ42" s="20">
        <f t="shared" si="8"/>
        <v>0</v>
      </c>
      <c r="AK42" s="20">
        <f t="shared" si="8"/>
        <v>3</v>
      </c>
      <c r="AL42" s="20">
        <f t="shared" si="8"/>
        <v>2</v>
      </c>
      <c r="AM42" s="20">
        <f t="shared" si="8"/>
        <v>3</v>
      </c>
      <c r="AN42" s="20">
        <f t="shared" si="8"/>
        <v>3</v>
      </c>
      <c r="AO42" s="20">
        <f t="shared" si="8"/>
        <v>7</v>
      </c>
      <c r="AP42" s="20">
        <f t="shared" si="8"/>
        <v>0</v>
      </c>
      <c r="AQ42" s="20">
        <f t="shared" si="8"/>
        <v>0</v>
      </c>
      <c r="AR42" s="20">
        <f t="shared" si="8"/>
        <v>0</v>
      </c>
      <c r="AS42" s="20">
        <f t="shared" si="8"/>
        <v>0</v>
      </c>
      <c r="AT42" s="20">
        <f t="shared" si="8"/>
        <v>0</v>
      </c>
      <c r="AU42" s="20">
        <f t="shared" si="8"/>
        <v>0</v>
      </c>
      <c r="AV42" s="20">
        <f t="shared" si="8"/>
        <v>0</v>
      </c>
      <c r="AW42" s="164" t="s">
        <v>24</v>
      </c>
      <c r="AX42" s="164" t="s">
        <v>24</v>
      </c>
      <c r="AY42" s="164" t="s">
        <v>24</v>
      </c>
      <c r="AZ42" s="164" t="s">
        <v>24</v>
      </c>
      <c r="BA42" s="164" t="s">
        <v>24</v>
      </c>
      <c r="BB42" s="164" t="s">
        <v>24</v>
      </c>
      <c r="BC42" s="164" t="s">
        <v>24</v>
      </c>
      <c r="BD42" s="164" t="s">
        <v>24</v>
      </c>
      <c r="BE42" s="79">
        <f t="shared" si="2"/>
        <v>59</v>
      </c>
    </row>
    <row r="43" spans="1:57" s="73" customFormat="1" ht="26.25" customHeight="1">
      <c r="A43" s="278"/>
      <c r="B43" s="213" t="s">
        <v>52</v>
      </c>
      <c r="C43" s="220" t="s">
        <v>53</v>
      </c>
      <c r="D43" s="66" t="s">
        <v>23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48">
        <v>6</v>
      </c>
      <c r="M43" s="148">
        <v>10</v>
      </c>
      <c r="N43" s="148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148">
        <v>2</v>
      </c>
      <c r="AE43" s="148">
        <v>12</v>
      </c>
      <c r="AF43" s="148">
        <v>8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164" t="s">
        <v>24</v>
      </c>
      <c r="AX43" s="164" t="s">
        <v>24</v>
      </c>
      <c r="AY43" s="164" t="s">
        <v>24</v>
      </c>
      <c r="AZ43" s="164" t="s">
        <v>24</v>
      </c>
      <c r="BA43" s="164" t="s">
        <v>24</v>
      </c>
      <c r="BB43" s="164" t="s">
        <v>24</v>
      </c>
      <c r="BC43" s="164" t="s">
        <v>24</v>
      </c>
      <c r="BD43" s="164" t="s">
        <v>24</v>
      </c>
      <c r="BE43" s="78">
        <f t="shared" si="2"/>
        <v>38</v>
      </c>
    </row>
    <row r="44" spans="1:57" s="73" customFormat="1">
      <c r="A44" s="278"/>
      <c r="B44" s="213"/>
      <c r="C44" s="213"/>
      <c r="D44" s="58" t="s">
        <v>25</v>
      </c>
      <c r="E44" s="21">
        <v>0</v>
      </c>
      <c r="F44" s="20">
        <v>0</v>
      </c>
      <c r="G44" s="20">
        <v>0</v>
      </c>
      <c r="H44" s="20">
        <v>0</v>
      </c>
      <c r="I44" s="20">
        <v>0</v>
      </c>
      <c r="J44" s="20">
        <v>2</v>
      </c>
      <c r="K44" s="20">
        <v>2</v>
      </c>
      <c r="L44" s="148">
        <v>0</v>
      </c>
      <c r="M44" s="148">
        <v>0</v>
      </c>
      <c r="N44" s="148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3</v>
      </c>
      <c r="U44" s="20">
        <v>3</v>
      </c>
      <c r="V44" s="20">
        <v>3</v>
      </c>
      <c r="W44" s="20">
        <v>3</v>
      </c>
      <c r="X44" s="20">
        <v>4</v>
      </c>
      <c r="Y44" s="20">
        <v>4</v>
      </c>
      <c r="Z44" s="20">
        <v>4</v>
      </c>
      <c r="AA44" s="20">
        <v>4</v>
      </c>
      <c r="AB44" s="20">
        <v>6</v>
      </c>
      <c r="AC44" s="20">
        <v>3</v>
      </c>
      <c r="AD44" s="148">
        <v>0</v>
      </c>
      <c r="AE44" s="148">
        <v>0</v>
      </c>
      <c r="AF44" s="148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3</v>
      </c>
      <c r="AL44" s="20">
        <v>2</v>
      </c>
      <c r="AM44" s="20">
        <v>3</v>
      </c>
      <c r="AN44" s="20">
        <v>3</v>
      </c>
      <c r="AO44" s="20">
        <v>7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164" t="s">
        <v>24</v>
      </c>
      <c r="AX44" s="164" t="s">
        <v>24</v>
      </c>
      <c r="AY44" s="164" t="s">
        <v>24</v>
      </c>
      <c r="AZ44" s="164" t="s">
        <v>24</v>
      </c>
      <c r="BA44" s="164" t="s">
        <v>24</v>
      </c>
      <c r="BB44" s="164" t="s">
        <v>24</v>
      </c>
      <c r="BC44" s="164" t="s">
        <v>24</v>
      </c>
      <c r="BD44" s="164" t="s">
        <v>24</v>
      </c>
      <c r="BE44" s="84">
        <f t="shared" si="2"/>
        <v>59</v>
      </c>
    </row>
    <row r="45" spans="1:57" s="73" customFormat="1">
      <c r="A45" s="278"/>
      <c r="B45" s="74"/>
      <c r="C45" s="214"/>
      <c r="D45" s="58" t="s">
        <v>31</v>
      </c>
      <c r="E45" s="21"/>
      <c r="F45" s="20"/>
      <c r="G45" s="20"/>
      <c r="H45" s="20"/>
      <c r="I45" s="85"/>
      <c r="J45" s="20"/>
      <c r="K45" s="20"/>
      <c r="L45" s="148"/>
      <c r="M45" s="147"/>
      <c r="N45" s="148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148"/>
      <c r="AE45" s="148"/>
      <c r="AF45" s="148" t="s">
        <v>93</v>
      </c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164"/>
      <c r="AX45" s="164"/>
      <c r="AY45" s="164"/>
      <c r="AZ45" s="164"/>
      <c r="BA45" s="164"/>
      <c r="BB45" s="164"/>
      <c r="BC45" s="164"/>
      <c r="BD45" s="164"/>
      <c r="BE45" s="79"/>
    </row>
    <row r="46" spans="1:57" s="73" customFormat="1" ht="25.5">
      <c r="A46" s="278"/>
      <c r="B46" s="123" t="s">
        <v>54</v>
      </c>
      <c r="C46" s="122" t="s">
        <v>55</v>
      </c>
      <c r="D46" s="58" t="s">
        <v>23</v>
      </c>
      <c r="E46" s="21">
        <v>0</v>
      </c>
      <c r="F46" s="20">
        <v>0</v>
      </c>
      <c r="G46" s="85">
        <f t="shared" ref="G46:AV47" si="9">G49+G52+G55</f>
        <v>0</v>
      </c>
      <c r="H46" s="85">
        <f t="shared" si="9"/>
        <v>0</v>
      </c>
      <c r="I46" s="85">
        <f t="shared" si="9"/>
        <v>0</v>
      </c>
      <c r="J46" s="85">
        <f t="shared" si="9"/>
        <v>0</v>
      </c>
      <c r="K46" s="85">
        <f t="shared" si="9"/>
        <v>0</v>
      </c>
      <c r="L46" s="150">
        <f t="shared" si="9"/>
        <v>4</v>
      </c>
      <c r="M46" s="150">
        <f t="shared" si="9"/>
        <v>4</v>
      </c>
      <c r="N46" s="150">
        <f t="shared" si="9"/>
        <v>12</v>
      </c>
      <c r="O46" s="85">
        <f t="shared" si="9"/>
        <v>0</v>
      </c>
      <c r="P46" s="85">
        <f t="shared" si="9"/>
        <v>0</v>
      </c>
      <c r="Q46" s="85">
        <f t="shared" si="9"/>
        <v>0</v>
      </c>
      <c r="R46" s="85">
        <f t="shared" si="9"/>
        <v>0</v>
      </c>
      <c r="S46" s="85">
        <f t="shared" si="9"/>
        <v>0</v>
      </c>
      <c r="T46" s="85">
        <f t="shared" si="9"/>
        <v>0</v>
      </c>
      <c r="U46" s="85">
        <f t="shared" si="9"/>
        <v>0</v>
      </c>
      <c r="V46" s="85">
        <f t="shared" si="9"/>
        <v>0</v>
      </c>
      <c r="W46" s="85">
        <f t="shared" si="9"/>
        <v>0</v>
      </c>
      <c r="X46" s="85">
        <f t="shared" si="9"/>
        <v>0</v>
      </c>
      <c r="Y46" s="85">
        <f t="shared" si="9"/>
        <v>0</v>
      </c>
      <c r="Z46" s="85">
        <f t="shared" si="9"/>
        <v>0</v>
      </c>
      <c r="AA46" s="85">
        <f t="shared" si="9"/>
        <v>0</v>
      </c>
      <c r="AB46" s="85">
        <f t="shared" si="9"/>
        <v>0</v>
      </c>
      <c r="AC46" s="85">
        <f t="shared" si="9"/>
        <v>0</v>
      </c>
      <c r="AD46" s="150">
        <f t="shared" si="9"/>
        <v>6</v>
      </c>
      <c r="AE46" s="150">
        <f t="shared" si="9"/>
        <v>10</v>
      </c>
      <c r="AF46" s="150">
        <f t="shared" si="9"/>
        <v>4</v>
      </c>
      <c r="AG46" s="85">
        <f t="shared" si="9"/>
        <v>0</v>
      </c>
      <c r="AH46" s="85">
        <f t="shared" si="9"/>
        <v>0</v>
      </c>
      <c r="AI46" s="85">
        <f>AI49+AI52+AI55</f>
        <v>0</v>
      </c>
      <c r="AJ46" s="85">
        <f t="shared" si="9"/>
        <v>0</v>
      </c>
      <c r="AK46" s="85">
        <f t="shared" si="9"/>
        <v>0</v>
      </c>
      <c r="AL46" s="85">
        <f t="shared" si="9"/>
        <v>0</v>
      </c>
      <c r="AM46" s="85">
        <f t="shared" si="9"/>
        <v>0</v>
      </c>
      <c r="AN46" s="85">
        <f t="shared" si="9"/>
        <v>0</v>
      </c>
      <c r="AO46" s="85">
        <f t="shared" si="9"/>
        <v>0</v>
      </c>
      <c r="AP46" s="85">
        <f t="shared" si="9"/>
        <v>0</v>
      </c>
      <c r="AQ46" s="85">
        <f>AQ49+AQ52+AQ55</f>
        <v>0</v>
      </c>
      <c r="AR46" s="85">
        <f t="shared" si="9"/>
        <v>0</v>
      </c>
      <c r="AS46" s="85">
        <f t="shared" si="9"/>
        <v>0</v>
      </c>
      <c r="AT46" s="85">
        <f t="shared" si="9"/>
        <v>0</v>
      </c>
      <c r="AU46" s="85">
        <f t="shared" si="9"/>
        <v>0</v>
      </c>
      <c r="AV46" s="85">
        <f t="shared" si="9"/>
        <v>0</v>
      </c>
      <c r="AW46" s="164" t="s">
        <v>24</v>
      </c>
      <c r="AX46" s="164" t="s">
        <v>24</v>
      </c>
      <c r="AY46" s="164" t="s">
        <v>24</v>
      </c>
      <c r="AZ46" s="164" t="s">
        <v>24</v>
      </c>
      <c r="BA46" s="164" t="s">
        <v>24</v>
      </c>
      <c r="BB46" s="164" t="s">
        <v>24</v>
      </c>
      <c r="BC46" s="164" t="s">
        <v>24</v>
      </c>
      <c r="BD46" s="164" t="s">
        <v>24</v>
      </c>
      <c r="BE46" s="79">
        <f t="shared" si="2"/>
        <v>40</v>
      </c>
    </row>
    <row r="47" spans="1:57" s="73" customFormat="1" ht="14.25" customHeight="1">
      <c r="A47" s="278"/>
      <c r="B47" s="83"/>
      <c r="C47" s="228" t="s">
        <v>56</v>
      </c>
      <c r="D47" s="86" t="s">
        <v>25</v>
      </c>
      <c r="E47" s="87">
        <v>0</v>
      </c>
      <c r="F47" s="87">
        <v>0</v>
      </c>
      <c r="G47" s="85">
        <f t="shared" si="9"/>
        <v>0</v>
      </c>
      <c r="H47" s="85">
        <f t="shared" si="9"/>
        <v>0</v>
      </c>
      <c r="I47" s="85">
        <f t="shared" si="9"/>
        <v>0</v>
      </c>
      <c r="J47" s="85">
        <f t="shared" si="9"/>
        <v>5</v>
      </c>
      <c r="K47" s="85">
        <f t="shared" si="9"/>
        <v>5</v>
      </c>
      <c r="L47" s="150">
        <f t="shared" si="9"/>
        <v>7</v>
      </c>
      <c r="M47" s="150">
        <f t="shared" si="9"/>
        <v>10</v>
      </c>
      <c r="N47" s="150">
        <f t="shared" si="9"/>
        <v>1</v>
      </c>
      <c r="O47" s="85">
        <f t="shared" si="9"/>
        <v>0</v>
      </c>
      <c r="P47" s="85">
        <f t="shared" si="9"/>
        <v>0</v>
      </c>
      <c r="Q47" s="85">
        <f t="shared" si="9"/>
        <v>36</v>
      </c>
      <c r="R47" s="85">
        <f t="shared" si="9"/>
        <v>36</v>
      </c>
      <c r="S47" s="85">
        <f t="shared" si="9"/>
        <v>36</v>
      </c>
      <c r="T47" s="85">
        <f t="shared" si="9"/>
        <v>5</v>
      </c>
      <c r="U47" s="85">
        <f t="shared" si="9"/>
        <v>4</v>
      </c>
      <c r="V47" s="85">
        <f t="shared" si="9"/>
        <v>7</v>
      </c>
      <c r="W47" s="85">
        <f t="shared" si="9"/>
        <v>5</v>
      </c>
      <c r="X47" s="85">
        <f t="shared" si="9"/>
        <v>5</v>
      </c>
      <c r="Y47" s="85">
        <f t="shared" si="9"/>
        <v>6</v>
      </c>
      <c r="Z47" s="85">
        <f t="shared" si="9"/>
        <v>10</v>
      </c>
      <c r="AA47" s="85">
        <f t="shared" si="9"/>
        <v>12</v>
      </c>
      <c r="AB47" s="85">
        <f t="shared" si="9"/>
        <v>4</v>
      </c>
      <c r="AC47" s="85">
        <f t="shared" si="9"/>
        <v>6</v>
      </c>
      <c r="AD47" s="150">
        <f t="shared" si="9"/>
        <v>0</v>
      </c>
      <c r="AE47" s="150">
        <f t="shared" si="9"/>
        <v>0</v>
      </c>
      <c r="AF47" s="150">
        <f>AF50+AF53+AF56</f>
        <v>0</v>
      </c>
      <c r="AG47" s="85">
        <f t="shared" si="9"/>
        <v>0</v>
      </c>
      <c r="AH47" s="85">
        <f t="shared" si="9"/>
        <v>0</v>
      </c>
      <c r="AI47" s="85">
        <f>AI50+AI53+AI56</f>
        <v>0</v>
      </c>
      <c r="AJ47" s="85">
        <f t="shared" si="9"/>
        <v>0</v>
      </c>
      <c r="AK47" s="85">
        <f>AK50+AK53+AK56</f>
        <v>8</v>
      </c>
      <c r="AL47" s="85">
        <f t="shared" si="9"/>
        <v>12</v>
      </c>
      <c r="AM47" s="85">
        <f t="shared" si="9"/>
        <v>10</v>
      </c>
      <c r="AN47" s="85">
        <f t="shared" si="9"/>
        <v>14</v>
      </c>
      <c r="AO47" s="85">
        <f>AO50+AO53+AO56</f>
        <v>4</v>
      </c>
      <c r="AP47" s="85">
        <f t="shared" si="9"/>
        <v>0</v>
      </c>
      <c r="AQ47" s="85">
        <f>AQ50+AQ53+AQ56</f>
        <v>0</v>
      </c>
      <c r="AR47" s="85">
        <f t="shared" si="9"/>
        <v>0</v>
      </c>
      <c r="AS47" s="85">
        <f t="shared" si="9"/>
        <v>0</v>
      </c>
      <c r="AT47" s="85">
        <f t="shared" si="9"/>
        <v>0</v>
      </c>
      <c r="AU47" s="85">
        <f>AU50+AU53+AU56</f>
        <v>0</v>
      </c>
      <c r="AV47" s="85">
        <f t="shared" si="9"/>
        <v>0</v>
      </c>
      <c r="AW47" s="186" t="s">
        <v>24</v>
      </c>
      <c r="AX47" s="186" t="s">
        <v>24</v>
      </c>
      <c r="AY47" s="186" t="s">
        <v>24</v>
      </c>
      <c r="AZ47" s="186" t="s">
        <v>24</v>
      </c>
      <c r="BA47" s="186" t="s">
        <v>24</v>
      </c>
      <c r="BB47" s="187" t="s">
        <v>24</v>
      </c>
      <c r="BC47" s="186" t="s">
        <v>24</v>
      </c>
      <c r="BD47" s="186" t="s">
        <v>24</v>
      </c>
      <c r="BE47" s="79">
        <f t="shared" si="2"/>
        <v>248</v>
      </c>
    </row>
    <row r="48" spans="1:57" s="73" customFormat="1">
      <c r="A48" s="278"/>
      <c r="B48" s="74"/>
      <c r="C48" s="229"/>
      <c r="D48" s="58" t="s">
        <v>31</v>
      </c>
      <c r="E48" s="87"/>
      <c r="F48" s="87"/>
      <c r="G48" s="87"/>
      <c r="H48" s="87"/>
      <c r="I48" s="87"/>
      <c r="J48" s="87"/>
      <c r="K48" s="87"/>
      <c r="L48" s="151"/>
      <c r="M48" s="151"/>
      <c r="N48" s="151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151"/>
      <c r="AE48" s="151"/>
      <c r="AF48" s="151"/>
      <c r="AG48" s="87"/>
      <c r="AH48" s="87"/>
      <c r="AI48" s="125"/>
      <c r="AJ48" s="85"/>
      <c r="AK48" s="85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188"/>
      <c r="AX48" s="188"/>
      <c r="AY48" s="188"/>
      <c r="AZ48" s="188"/>
      <c r="BA48" s="188"/>
      <c r="BB48" s="188"/>
      <c r="BC48" s="188"/>
      <c r="BD48" s="186"/>
      <c r="BE48" s="79"/>
    </row>
    <row r="49" spans="1:57" s="73" customFormat="1" ht="17.25" customHeight="1">
      <c r="A49" s="278"/>
      <c r="B49" s="83" t="s">
        <v>57</v>
      </c>
      <c r="C49" s="220" t="s">
        <v>58</v>
      </c>
      <c r="D49" s="66" t="s">
        <v>23</v>
      </c>
      <c r="E49" s="21">
        <v>0</v>
      </c>
      <c r="F49" s="21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48">
        <v>4</v>
      </c>
      <c r="M49" s="147">
        <v>0</v>
      </c>
      <c r="N49" s="147">
        <v>6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147">
        <v>4</v>
      </c>
      <c r="AE49" s="147">
        <v>4</v>
      </c>
      <c r="AF49" s="147">
        <v>2</v>
      </c>
      <c r="AG49" s="21">
        <v>0</v>
      </c>
      <c r="AH49" s="21">
        <v>0</v>
      </c>
      <c r="AI49" s="25">
        <v>0</v>
      </c>
      <c r="AJ49" s="25">
        <v>0</v>
      </c>
      <c r="AK49" s="25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165" t="s">
        <v>24</v>
      </c>
      <c r="AX49" s="165" t="s">
        <v>24</v>
      </c>
      <c r="AY49" s="165" t="s">
        <v>24</v>
      </c>
      <c r="AZ49" s="165" t="s">
        <v>24</v>
      </c>
      <c r="BA49" s="165" t="s">
        <v>24</v>
      </c>
      <c r="BB49" s="165" t="s">
        <v>24</v>
      </c>
      <c r="BC49" s="165" t="s">
        <v>24</v>
      </c>
      <c r="BD49" s="164" t="s">
        <v>24</v>
      </c>
      <c r="BE49" s="79">
        <f t="shared" si="2"/>
        <v>20</v>
      </c>
    </row>
    <row r="50" spans="1:57" s="73" customFormat="1">
      <c r="A50" s="278"/>
      <c r="B50" s="83"/>
      <c r="C50" s="213"/>
      <c r="D50" s="58" t="s">
        <v>25</v>
      </c>
      <c r="E50" s="21">
        <v>0</v>
      </c>
      <c r="F50" s="21">
        <v>0</v>
      </c>
      <c r="G50" s="20">
        <v>0</v>
      </c>
      <c r="H50" s="20">
        <v>0</v>
      </c>
      <c r="I50" s="20">
        <v>0</v>
      </c>
      <c r="J50" s="20">
        <v>5</v>
      </c>
      <c r="K50" s="20">
        <v>5</v>
      </c>
      <c r="L50" s="148">
        <v>0</v>
      </c>
      <c r="M50" s="147">
        <v>0</v>
      </c>
      <c r="N50" s="147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5</v>
      </c>
      <c r="U50" s="21">
        <v>4</v>
      </c>
      <c r="V50" s="21">
        <v>4</v>
      </c>
      <c r="W50" s="21">
        <v>5</v>
      </c>
      <c r="X50" s="21">
        <v>5</v>
      </c>
      <c r="Y50" s="21">
        <v>6</v>
      </c>
      <c r="Z50" s="21">
        <v>6</v>
      </c>
      <c r="AA50" s="21">
        <v>6</v>
      </c>
      <c r="AB50" s="21">
        <v>4</v>
      </c>
      <c r="AC50" s="21">
        <v>6</v>
      </c>
      <c r="AD50" s="147">
        <v>0</v>
      </c>
      <c r="AE50" s="147">
        <v>0</v>
      </c>
      <c r="AF50" s="147">
        <v>0</v>
      </c>
      <c r="AG50" s="21">
        <v>0</v>
      </c>
      <c r="AH50" s="21">
        <v>0</v>
      </c>
      <c r="AI50" s="25">
        <v>0</v>
      </c>
      <c r="AJ50" s="25">
        <v>0</v>
      </c>
      <c r="AK50" s="25">
        <v>4</v>
      </c>
      <c r="AL50" s="25">
        <v>5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165" t="s">
        <v>24</v>
      </c>
      <c r="AX50" s="165" t="s">
        <v>24</v>
      </c>
      <c r="AY50" s="165" t="s">
        <v>24</v>
      </c>
      <c r="AZ50" s="165" t="s">
        <v>24</v>
      </c>
      <c r="BA50" s="165" t="s">
        <v>24</v>
      </c>
      <c r="BB50" s="165" t="s">
        <v>24</v>
      </c>
      <c r="BC50" s="165" t="s">
        <v>24</v>
      </c>
      <c r="BD50" s="165" t="s">
        <v>24</v>
      </c>
      <c r="BE50" s="79">
        <f t="shared" si="2"/>
        <v>70</v>
      </c>
    </row>
    <row r="51" spans="1:57" s="73" customFormat="1" ht="25.5" customHeight="1">
      <c r="A51" s="278"/>
      <c r="B51" s="74"/>
      <c r="C51" s="214"/>
      <c r="D51" s="60" t="s">
        <v>31</v>
      </c>
      <c r="E51" s="21"/>
      <c r="F51" s="21"/>
      <c r="G51" s="21"/>
      <c r="H51" s="21"/>
      <c r="I51" s="20"/>
      <c r="J51" s="20"/>
      <c r="K51" s="20"/>
      <c r="L51" s="148"/>
      <c r="M51" s="147"/>
      <c r="N51" s="147"/>
      <c r="O51" s="21"/>
      <c r="P51" s="21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88"/>
      <c r="AB51" s="22"/>
      <c r="AC51" s="22"/>
      <c r="AD51" s="144"/>
      <c r="AE51" s="144"/>
      <c r="AF51" s="144"/>
      <c r="AG51" s="22"/>
      <c r="AH51" s="22"/>
      <c r="AI51" s="25"/>
      <c r="AJ51" s="20"/>
      <c r="AK51" s="20"/>
      <c r="AL51" s="20"/>
      <c r="AM51" s="21"/>
      <c r="AN51" s="20"/>
      <c r="AO51" s="21"/>
      <c r="AP51" s="21"/>
      <c r="AQ51" s="21"/>
      <c r="AR51" s="89"/>
      <c r="AS51" s="20"/>
      <c r="AT51" s="89"/>
      <c r="AU51" s="20"/>
      <c r="AV51" s="21"/>
      <c r="AW51" s="165"/>
      <c r="AX51" s="189"/>
      <c r="AY51" s="164"/>
      <c r="AZ51" s="164"/>
      <c r="BA51" s="165"/>
      <c r="BB51" s="165"/>
      <c r="BC51" s="165"/>
      <c r="BD51" s="164"/>
      <c r="BE51" s="79"/>
    </row>
    <row r="52" spans="1:57" s="73" customFormat="1" ht="13.5" customHeight="1">
      <c r="A52" s="278"/>
      <c r="B52" s="83" t="s">
        <v>59</v>
      </c>
      <c r="C52" s="220" t="s">
        <v>60</v>
      </c>
      <c r="D52" s="59" t="s">
        <v>23</v>
      </c>
      <c r="E52" s="21">
        <v>0</v>
      </c>
      <c r="F52" s="21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48">
        <v>0</v>
      </c>
      <c r="M52" s="147">
        <v>4</v>
      </c>
      <c r="N52" s="147">
        <v>6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147">
        <v>2</v>
      </c>
      <c r="AE52" s="147">
        <v>6</v>
      </c>
      <c r="AF52" s="147">
        <v>2</v>
      </c>
      <c r="AG52" s="21">
        <v>0</v>
      </c>
      <c r="AH52" s="21">
        <v>0</v>
      </c>
      <c r="AI52" s="25">
        <v>0</v>
      </c>
      <c r="AJ52" s="25">
        <v>0</v>
      </c>
      <c r="AK52" s="25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165" t="s">
        <v>24</v>
      </c>
      <c r="AX52" s="165" t="s">
        <v>24</v>
      </c>
      <c r="AY52" s="165" t="s">
        <v>24</v>
      </c>
      <c r="AZ52" s="165" t="s">
        <v>24</v>
      </c>
      <c r="BA52" s="165" t="s">
        <v>24</v>
      </c>
      <c r="BB52" s="165" t="s">
        <v>24</v>
      </c>
      <c r="BC52" s="165" t="s">
        <v>24</v>
      </c>
      <c r="BD52" s="164" t="s">
        <v>24</v>
      </c>
      <c r="BE52" s="79">
        <f t="shared" si="2"/>
        <v>20</v>
      </c>
    </row>
    <row r="53" spans="1:57" s="73" customFormat="1">
      <c r="A53" s="278"/>
      <c r="B53" s="83"/>
      <c r="C53" s="213"/>
      <c r="D53" s="90" t="s">
        <v>25</v>
      </c>
      <c r="E53" s="21">
        <v>0</v>
      </c>
      <c r="F53" s="21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48">
        <v>7</v>
      </c>
      <c r="M53" s="147">
        <v>10</v>
      </c>
      <c r="N53" s="147">
        <v>1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3</v>
      </c>
      <c r="W53" s="21">
        <v>0</v>
      </c>
      <c r="X53" s="21">
        <v>0</v>
      </c>
      <c r="Y53" s="21">
        <v>0</v>
      </c>
      <c r="Z53" s="21">
        <v>4</v>
      </c>
      <c r="AA53" s="21">
        <v>6</v>
      </c>
      <c r="AB53" s="21">
        <v>0</v>
      </c>
      <c r="AC53" s="21">
        <v>0</v>
      </c>
      <c r="AD53" s="147">
        <v>0</v>
      </c>
      <c r="AE53" s="147">
        <v>0</v>
      </c>
      <c r="AF53" s="147">
        <v>0</v>
      </c>
      <c r="AG53" s="21">
        <v>0</v>
      </c>
      <c r="AH53" s="21">
        <v>0</v>
      </c>
      <c r="AI53" s="25">
        <v>0</v>
      </c>
      <c r="AJ53" s="25">
        <v>0</v>
      </c>
      <c r="AK53" s="25">
        <v>4</v>
      </c>
      <c r="AL53" s="25">
        <v>7</v>
      </c>
      <c r="AM53" s="25">
        <v>10</v>
      </c>
      <c r="AN53" s="25">
        <v>14</v>
      </c>
      <c r="AO53" s="25">
        <v>4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165" t="s">
        <v>24</v>
      </c>
      <c r="AX53" s="165" t="s">
        <v>24</v>
      </c>
      <c r="AY53" s="165" t="s">
        <v>24</v>
      </c>
      <c r="AZ53" s="165" t="s">
        <v>24</v>
      </c>
      <c r="BA53" s="165" t="s">
        <v>24</v>
      </c>
      <c r="BB53" s="165" t="s">
        <v>24</v>
      </c>
      <c r="BC53" s="165" t="s">
        <v>24</v>
      </c>
      <c r="BD53" s="165" t="s">
        <v>24</v>
      </c>
      <c r="BE53" s="79">
        <f t="shared" si="2"/>
        <v>70</v>
      </c>
    </row>
    <row r="54" spans="1:57" s="73" customFormat="1">
      <c r="A54" s="278"/>
      <c r="B54" s="74"/>
      <c r="C54" s="214"/>
      <c r="D54" s="60" t="s">
        <v>31</v>
      </c>
      <c r="E54" s="21"/>
      <c r="F54" s="21"/>
      <c r="G54" s="21"/>
      <c r="H54" s="21"/>
      <c r="I54" s="21"/>
      <c r="J54" s="21"/>
      <c r="K54" s="21"/>
      <c r="L54" s="147"/>
      <c r="M54" s="147"/>
      <c r="N54" s="147"/>
      <c r="O54" s="21"/>
      <c r="P54" s="21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88"/>
      <c r="AB54" s="22"/>
      <c r="AC54" s="22"/>
      <c r="AD54" s="144"/>
      <c r="AE54" s="144"/>
      <c r="AF54" s="144"/>
      <c r="AG54" s="21"/>
      <c r="AH54" s="22"/>
      <c r="AI54" s="25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164"/>
      <c r="AX54" s="164"/>
      <c r="AY54" s="164"/>
      <c r="AZ54" s="164"/>
      <c r="BA54" s="164"/>
      <c r="BB54" s="164"/>
      <c r="BC54" s="164"/>
      <c r="BD54" s="164"/>
      <c r="BE54" s="79"/>
    </row>
    <row r="55" spans="1:57" s="73" customFormat="1" ht="13.5" customHeight="1">
      <c r="A55" s="278"/>
      <c r="B55" s="115" t="s">
        <v>77</v>
      </c>
      <c r="C55" s="227" t="s">
        <v>49</v>
      </c>
      <c r="D55" s="60" t="s">
        <v>23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147">
        <v>0</v>
      </c>
      <c r="M55" s="147">
        <v>0</v>
      </c>
      <c r="N55" s="147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147">
        <v>0</v>
      </c>
      <c r="AE55" s="147">
        <v>0</v>
      </c>
      <c r="AF55" s="147">
        <v>0</v>
      </c>
      <c r="AG55" s="21">
        <v>0</v>
      </c>
      <c r="AH55" s="21">
        <v>0</v>
      </c>
      <c r="AI55" s="25">
        <v>0</v>
      </c>
      <c r="AJ55" s="25">
        <v>0</v>
      </c>
      <c r="AK55" s="25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164" t="s">
        <v>24</v>
      </c>
      <c r="AX55" s="164" t="s">
        <v>24</v>
      </c>
      <c r="AY55" s="164" t="s">
        <v>24</v>
      </c>
      <c r="AZ55" s="164" t="s">
        <v>24</v>
      </c>
      <c r="BA55" s="164" t="s">
        <v>24</v>
      </c>
      <c r="BB55" s="164" t="s">
        <v>24</v>
      </c>
      <c r="BC55" s="164" t="s">
        <v>24</v>
      </c>
      <c r="BD55" s="164" t="s">
        <v>24</v>
      </c>
      <c r="BE55" s="79">
        <f t="shared" si="2"/>
        <v>0</v>
      </c>
    </row>
    <row r="56" spans="1:57" s="73" customFormat="1" ht="12" customHeight="1">
      <c r="A56" s="278"/>
      <c r="B56" s="83"/>
      <c r="C56" s="228"/>
      <c r="D56" s="90" t="s">
        <v>25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147">
        <v>0</v>
      </c>
      <c r="M56" s="147">
        <v>0</v>
      </c>
      <c r="N56" s="147">
        <v>0</v>
      </c>
      <c r="O56" s="21">
        <v>0</v>
      </c>
      <c r="P56" s="21">
        <v>0</v>
      </c>
      <c r="Q56" s="22">
        <v>36</v>
      </c>
      <c r="R56" s="22">
        <v>36</v>
      </c>
      <c r="S56" s="22">
        <v>36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144">
        <v>0</v>
      </c>
      <c r="AE56" s="144">
        <v>0</v>
      </c>
      <c r="AF56" s="144">
        <v>0</v>
      </c>
      <c r="AG56" s="22">
        <v>0</v>
      </c>
      <c r="AH56" s="22">
        <v>0</v>
      </c>
      <c r="AI56" s="25">
        <v>0</v>
      </c>
      <c r="AJ56" s="25">
        <v>0</v>
      </c>
      <c r="AK56" s="25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164" t="s">
        <v>24</v>
      </c>
      <c r="AX56" s="164" t="s">
        <v>24</v>
      </c>
      <c r="AY56" s="164" t="s">
        <v>24</v>
      </c>
      <c r="AZ56" s="164" t="s">
        <v>24</v>
      </c>
      <c r="BA56" s="164" t="s">
        <v>24</v>
      </c>
      <c r="BB56" s="164" t="s">
        <v>24</v>
      </c>
      <c r="BC56" s="164" t="s">
        <v>24</v>
      </c>
      <c r="BD56" s="164" t="s">
        <v>24</v>
      </c>
      <c r="BE56" s="79">
        <f t="shared" si="2"/>
        <v>108</v>
      </c>
    </row>
    <row r="57" spans="1:57" s="73" customFormat="1" ht="13.5" customHeight="1">
      <c r="A57" s="278"/>
      <c r="B57" s="74"/>
      <c r="C57" s="229"/>
      <c r="D57" s="58" t="s">
        <v>31</v>
      </c>
      <c r="E57" s="21"/>
      <c r="F57" s="21"/>
      <c r="G57" s="21"/>
      <c r="H57" s="21"/>
      <c r="I57" s="21"/>
      <c r="J57" s="21"/>
      <c r="K57" s="21"/>
      <c r="L57" s="147"/>
      <c r="M57" s="147"/>
      <c r="N57" s="147"/>
      <c r="O57" s="21"/>
      <c r="P57" s="21"/>
      <c r="Q57" s="22"/>
      <c r="R57" s="22"/>
      <c r="S57" s="22" t="s">
        <v>93</v>
      </c>
      <c r="T57" s="22"/>
      <c r="U57" s="22"/>
      <c r="V57" s="22"/>
      <c r="W57" s="22"/>
      <c r="X57" s="22"/>
      <c r="Y57" s="22"/>
      <c r="Z57" s="22"/>
      <c r="AA57" s="88"/>
      <c r="AB57" s="22"/>
      <c r="AC57" s="22"/>
      <c r="AD57" s="144"/>
      <c r="AE57" s="144"/>
      <c r="AF57" s="144"/>
      <c r="AG57" s="21"/>
      <c r="AH57" s="22"/>
      <c r="AI57" s="25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164"/>
      <c r="AX57" s="164"/>
      <c r="AY57" s="164"/>
      <c r="AZ57" s="164"/>
      <c r="BA57" s="164"/>
      <c r="BB57" s="164"/>
      <c r="BC57" s="164"/>
      <c r="BD57" s="164"/>
      <c r="BE57" s="79"/>
    </row>
    <row r="58" spans="1:57" s="73" customFormat="1" ht="17.25" customHeight="1">
      <c r="A58" s="278"/>
      <c r="B58" s="123" t="s">
        <v>61</v>
      </c>
      <c r="C58" s="227" t="s">
        <v>62</v>
      </c>
      <c r="D58" s="60" t="s">
        <v>23</v>
      </c>
      <c r="E58" s="21">
        <v>0</v>
      </c>
      <c r="F58" s="21">
        <v>0</v>
      </c>
      <c r="G58" s="20">
        <f t="shared" ref="G58:AV59" si="10">G61+G64</f>
        <v>0</v>
      </c>
      <c r="H58" s="20">
        <f t="shared" si="10"/>
        <v>0</v>
      </c>
      <c r="I58" s="20">
        <f t="shared" si="10"/>
        <v>0</v>
      </c>
      <c r="J58" s="20">
        <f t="shared" si="10"/>
        <v>0</v>
      </c>
      <c r="K58" s="20">
        <f t="shared" si="10"/>
        <v>0</v>
      </c>
      <c r="L58" s="148">
        <f t="shared" si="10"/>
        <v>0</v>
      </c>
      <c r="M58" s="148">
        <f t="shared" si="10"/>
        <v>0</v>
      </c>
      <c r="N58" s="148">
        <f t="shared" si="10"/>
        <v>6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0">
        <f t="shared" si="10"/>
        <v>0</v>
      </c>
      <c r="V58" s="20">
        <f t="shared" si="10"/>
        <v>0</v>
      </c>
      <c r="W58" s="20">
        <f t="shared" si="10"/>
        <v>0</v>
      </c>
      <c r="X58" s="20">
        <f t="shared" si="10"/>
        <v>0</v>
      </c>
      <c r="Y58" s="20">
        <f t="shared" si="10"/>
        <v>0</v>
      </c>
      <c r="Z58" s="20">
        <f t="shared" si="10"/>
        <v>0</v>
      </c>
      <c r="AA58" s="20">
        <f t="shared" si="10"/>
        <v>0</v>
      </c>
      <c r="AB58" s="20">
        <f t="shared" si="10"/>
        <v>0</v>
      </c>
      <c r="AC58" s="20">
        <f t="shared" si="10"/>
        <v>0</v>
      </c>
      <c r="AD58" s="148">
        <f t="shared" si="10"/>
        <v>4</v>
      </c>
      <c r="AE58" s="148">
        <f t="shared" si="10"/>
        <v>4</v>
      </c>
      <c r="AF58" s="148">
        <f t="shared" si="10"/>
        <v>0</v>
      </c>
      <c r="AG58" s="20">
        <f t="shared" si="10"/>
        <v>0</v>
      </c>
      <c r="AH58" s="20">
        <f t="shared" si="10"/>
        <v>0</v>
      </c>
      <c r="AI58" s="20">
        <f t="shared" si="10"/>
        <v>0</v>
      </c>
      <c r="AJ58" s="20">
        <f t="shared" si="10"/>
        <v>0</v>
      </c>
      <c r="AK58" s="20">
        <f>AK61+AK64</f>
        <v>0</v>
      </c>
      <c r="AL58" s="20">
        <f t="shared" si="10"/>
        <v>0</v>
      </c>
      <c r="AM58" s="20">
        <f t="shared" si="10"/>
        <v>0</v>
      </c>
      <c r="AN58" s="20">
        <f t="shared" si="10"/>
        <v>0</v>
      </c>
      <c r="AO58" s="20">
        <f t="shared" si="10"/>
        <v>0</v>
      </c>
      <c r="AP58" s="20">
        <f t="shared" si="10"/>
        <v>0</v>
      </c>
      <c r="AQ58" s="20">
        <f t="shared" si="10"/>
        <v>0</v>
      </c>
      <c r="AR58" s="20">
        <f t="shared" si="10"/>
        <v>0</v>
      </c>
      <c r="AS58" s="20">
        <f t="shared" si="10"/>
        <v>0</v>
      </c>
      <c r="AT58" s="20">
        <f t="shared" si="10"/>
        <v>0</v>
      </c>
      <c r="AU58" s="20">
        <f t="shared" si="10"/>
        <v>0</v>
      </c>
      <c r="AV58" s="20">
        <f t="shared" si="10"/>
        <v>0</v>
      </c>
      <c r="AW58" s="164" t="s">
        <v>24</v>
      </c>
      <c r="AX58" s="164" t="s">
        <v>24</v>
      </c>
      <c r="AY58" s="164" t="s">
        <v>24</v>
      </c>
      <c r="AZ58" s="164" t="s">
        <v>24</v>
      </c>
      <c r="BA58" s="164" t="s">
        <v>24</v>
      </c>
      <c r="BB58" s="164" t="s">
        <v>24</v>
      </c>
      <c r="BC58" s="164" t="s">
        <v>24</v>
      </c>
      <c r="BD58" s="164" t="s">
        <v>24</v>
      </c>
      <c r="BE58" s="79">
        <f t="shared" si="2"/>
        <v>14</v>
      </c>
    </row>
    <row r="59" spans="1:57" s="73" customFormat="1">
      <c r="A59" s="278"/>
      <c r="B59" s="83"/>
      <c r="C59" s="228"/>
      <c r="D59" s="60" t="s">
        <v>25</v>
      </c>
      <c r="E59" s="21">
        <v>0</v>
      </c>
      <c r="F59" s="21">
        <v>0</v>
      </c>
      <c r="G59" s="20">
        <f t="shared" si="10"/>
        <v>0</v>
      </c>
      <c r="H59" s="20">
        <f t="shared" si="10"/>
        <v>0</v>
      </c>
      <c r="I59" s="20">
        <f t="shared" si="10"/>
        <v>0</v>
      </c>
      <c r="J59" s="20">
        <f t="shared" si="10"/>
        <v>0</v>
      </c>
      <c r="K59" s="20">
        <f t="shared" si="10"/>
        <v>0</v>
      </c>
      <c r="L59" s="148">
        <f t="shared" si="10"/>
        <v>1</v>
      </c>
      <c r="M59" s="148">
        <f t="shared" si="10"/>
        <v>0</v>
      </c>
      <c r="N59" s="148">
        <f t="shared" si="10"/>
        <v>9</v>
      </c>
      <c r="O59" s="20">
        <f t="shared" si="10"/>
        <v>0</v>
      </c>
      <c r="P59" s="20">
        <f t="shared" si="10"/>
        <v>0</v>
      </c>
      <c r="Q59" s="20">
        <f t="shared" si="10"/>
        <v>0</v>
      </c>
      <c r="R59" s="20">
        <f t="shared" si="10"/>
        <v>0</v>
      </c>
      <c r="S59" s="20">
        <f t="shared" si="10"/>
        <v>0</v>
      </c>
      <c r="T59" s="20">
        <f t="shared" si="10"/>
        <v>0</v>
      </c>
      <c r="U59" s="20">
        <f t="shared" si="10"/>
        <v>0</v>
      </c>
      <c r="V59" s="20">
        <f t="shared" si="10"/>
        <v>0</v>
      </c>
      <c r="W59" s="20">
        <f t="shared" si="10"/>
        <v>0</v>
      </c>
      <c r="X59" s="20">
        <f t="shared" si="10"/>
        <v>0</v>
      </c>
      <c r="Y59" s="20">
        <f t="shared" si="10"/>
        <v>0</v>
      </c>
      <c r="Z59" s="20">
        <f t="shared" si="10"/>
        <v>0</v>
      </c>
      <c r="AA59" s="20">
        <f t="shared" si="10"/>
        <v>0</v>
      </c>
      <c r="AB59" s="20">
        <f t="shared" si="10"/>
        <v>0</v>
      </c>
      <c r="AC59" s="20">
        <f t="shared" si="10"/>
        <v>0</v>
      </c>
      <c r="AD59" s="148">
        <f t="shared" si="10"/>
        <v>6</v>
      </c>
      <c r="AE59" s="148">
        <f t="shared" si="10"/>
        <v>2</v>
      </c>
      <c r="AF59" s="148">
        <f t="shared" si="10"/>
        <v>20</v>
      </c>
      <c r="AG59" s="20">
        <f t="shared" si="10"/>
        <v>36</v>
      </c>
      <c r="AH59" s="20">
        <f t="shared" si="10"/>
        <v>36</v>
      </c>
      <c r="AI59" s="20">
        <f t="shared" si="10"/>
        <v>36</v>
      </c>
      <c r="AJ59" s="20">
        <f t="shared" si="10"/>
        <v>36</v>
      </c>
      <c r="AK59" s="20">
        <f>AK62+AK65</f>
        <v>0</v>
      </c>
      <c r="AL59" s="20">
        <f t="shared" si="10"/>
        <v>0</v>
      </c>
      <c r="AM59" s="20">
        <f t="shared" si="10"/>
        <v>0</v>
      </c>
      <c r="AN59" s="20">
        <f t="shared" si="10"/>
        <v>0</v>
      </c>
      <c r="AO59" s="20">
        <f t="shared" si="10"/>
        <v>0</v>
      </c>
      <c r="AP59" s="20">
        <f t="shared" si="10"/>
        <v>0</v>
      </c>
      <c r="AQ59" s="20">
        <f t="shared" si="10"/>
        <v>0</v>
      </c>
      <c r="AR59" s="20">
        <f t="shared" si="10"/>
        <v>0</v>
      </c>
      <c r="AS59" s="20">
        <f t="shared" si="10"/>
        <v>0</v>
      </c>
      <c r="AT59" s="20">
        <f>AT62+AT65</f>
        <v>0</v>
      </c>
      <c r="AU59" s="20">
        <f t="shared" si="10"/>
        <v>0</v>
      </c>
      <c r="AV59" s="20">
        <f t="shared" si="10"/>
        <v>0</v>
      </c>
      <c r="AW59" s="165" t="s">
        <v>24</v>
      </c>
      <c r="AX59" s="165" t="s">
        <v>24</v>
      </c>
      <c r="AY59" s="165" t="s">
        <v>24</v>
      </c>
      <c r="AZ59" s="165" t="s">
        <v>24</v>
      </c>
      <c r="BA59" s="165" t="s">
        <v>24</v>
      </c>
      <c r="BB59" s="165" t="s">
        <v>24</v>
      </c>
      <c r="BC59" s="165" t="s">
        <v>24</v>
      </c>
      <c r="BD59" s="164" t="s">
        <v>24</v>
      </c>
      <c r="BE59" s="79">
        <f t="shared" si="2"/>
        <v>182</v>
      </c>
    </row>
    <row r="60" spans="1:57" s="73" customFormat="1" ht="35.25" customHeight="1">
      <c r="A60" s="278"/>
      <c r="B60" s="74"/>
      <c r="C60" s="229"/>
      <c r="D60" s="60" t="s">
        <v>31</v>
      </c>
      <c r="E60" s="21"/>
      <c r="F60" s="21"/>
      <c r="G60" s="21"/>
      <c r="H60" s="21"/>
      <c r="I60" s="20"/>
      <c r="J60" s="20"/>
      <c r="K60" s="20"/>
      <c r="L60" s="148"/>
      <c r="M60" s="147"/>
      <c r="N60" s="147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147"/>
      <c r="AE60" s="147"/>
      <c r="AF60" s="147"/>
      <c r="AG60" s="21"/>
      <c r="AH60" s="21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164"/>
      <c r="AX60" s="164"/>
      <c r="AY60" s="164"/>
      <c r="AZ60" s="164"/>
      <c r="BA60" s="165"/>
      <c r="BB60" s="165"/>
      <c r="BC60" s="165"/>
      <c r="BD60" s="164"/>
      <c r="BE60" s="79"/>
    </row>
    <row r="61" spans="1:57" s="73" customFormat="1" ht="27" customHeight="1">
      <c r="A61" s="278"/>
      <c r="B61" s="83" t="s">
        <v>63</v>
      </c>
      <c r="C61" s="220" t="s">
        <v>64</v>
      </c>
      <c r="D61" s="58" t="s">
        <v>23</v>
      </c>
      <c r="E61" s="26">
        <v>0</v>
      </c>
      <c r="F61" s="26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149">
        <v>0</v>
      </c>
      <c r="M61" s="146">
        <v>0</v>
      </c>
      <c r="N61" s="147">
        <v>6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147">
        <v>4</v>
      </c>
      <c r="AE61" s="147">
        <v>4</v>
      </c>
      <c r="AF61" s="147">
        <v>0</v>
      </c>
      <c r="AG61" s="21">
        <v>0</v>
      </c>
      <c r="AH61" s="21">
        <v>0</v>
      </c>
      <c r="AI61" s="21">
        <v>0</v>
      </c>
      <c r="AJ61" s="21">
        <v>0</v>
      </c>
      <c r="AK61" s="133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164" t="s">
        <v>24</v>
      </c>
      <c r="AX61" s="164" t="s">
        <v>24</v>
      </c>
      <c r="AY61" s="164" t="s">
        <v>24</v>
      </c>
      <c r="AZ61" s="164" t="s">
        <v>24</v>
      </c>
      <c r="BA61" s="164" t="s">
        <v>24</v>
      </c>
      <c r="BB61" s="164" t="s">
        <v>24</v>
      </c>
      <c r="BC61" s="164" t="s">
        <v>24</v>
      </c>
      <c r="BD61" s="164" t="s">
        <v>24</v>
      </c>
      <c r="BE61" s="79">
        <f t="shared" si="2"/>
        <v>14</v>
      </c>
    </row>
    <row r="62" spans="1:57" s="73" customFormat="1">
      <c r="A62" s="278"/>
      <c r="B62" s="83"/>
      <c r="C62" s="213"/>
      <c r="D62" s="58" t="s">
        <v>25</v>
      </c>
      <c r="E62" s="21">
        <v>0</v>
      </c>
      <c r="F62" s="21">
        <v>0</v>
      </c>
      <c r="G62" s="20">
        <v>0</v>
      </c>
      <c r="H62" s="20">
        <v>0</v>
      </c>
      <c r="I62" s="20">
        <v>0</v>
      </c>
      <c r="J62" s="68">
        <v>0</v>
      </c>
      <c r="K62" s="68">
        <v>0</v>
      </c>
      <c r="L62" s="149">
        <v>1</v>
      </c>
      <c r="M62" s="148">
        <v>0</v>
      </c>
      <c r="N62" s="147">
        <v>9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147">
        <v>6</v>
      </c>
      <c r="AE62" s="147">
        <v>2</v>
      </c>
      <c r="AF62" s="147">
        <v>20</v>
      </c>
      <c r="AG62" s="21"/>
      <c r="AH62" s="21"/>
      <c r="AI62" s="22"/>
      <c r="AJ62" s="25"/>
      <c r="AK62" s="22">
        <v>0</v>
      </c>
      <c r="AL62" s="21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165" t="s">
        <v>24</v>
      </c>
      <c r="AX62" s="165" t="s">
        <v>24</v>
      </c>
      <c r="AY62" s="165" t="s">
        <v>24</v>
      </c>
      <c r="AZ62" s="165" t="s">
        <v>24</v>
      </c>
      <c r="BA62" s="165" t="s">
        <v>24</v>
      </c>
      <c r="BB62" s="164" t="s">
        <v>24</v>
      </c>
      <c r="BC62" s="165" t="s">
        <v>24</v>
      </c>
      <c r="BD62" s="165" t="s">
        <v>24</v>
      </c>
      <c r="BE62" s="79">
        <f t="shared" si="2"/>
        <v>38</v>
      </c>
    </row>
    <row r="63" spans="1:57" s="73" customFormat="1">
      <c r="A63" s="278"/>
      <c r="B63" s="74"/>
      <c r="C63" s="214"/>
      <c r="D63" s="58" t="s">
        <v>31</v>
      </c>
      <c r="E63" s="20"/>
      <c r="F63" s="20"/>
      <c r="G63" s="20"/>
      <c r="H63" s="20"/>
      <c r="I63" s="20"/>
      <c r="J63" s="20"/>
      <c r="K63" s="20"/>
      <c r="L63" s="148"/>
      <c r="M63" s="148"/>
      <c r="N63" s="148"/>
      <c r="O63" s="20"/>
      <c r="P63" s="20"/>
      <c r="Q63" s="20"/>
      <c r="R63" s="20"/>
      <c r="S63" s="70"/>
      <c r="T63" s="70"/>
      <c r="U63" s="70"/>
      <c r="V63" s="70"/>
      <c r="W63" s="20"/>
      <c r="X63" s="20"/>
      <c r="Y63" s="20"/>
      <c r="Z63" s="20"/>
      <c r="AA63" s="20"/>
      <c r="AB63" s="20"/>
      <c r="AC63" s="20"/>
      <c r="AD63" s="148"/>
      <c r="AE63" s="148"/>
      <c r="AF63" s="148"/>
      <c r="AG63" s="20"/>
      <c r="AH63" s="20"/>
      <c r="AI63" s="22"/>
      <c r="AJ63" s="22"/>
      <c r="AK63" s="25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164"/>
      <c r="AX63" s="164"/>
      <c r="AY63" s="164"/>
      <c r="AZ63" s="164"/>
      <c r="BA63" s="164"/>
      <c r="BB63" s="164"/>
      <c r="BC63" s="164"/>
      <c r="BD63" s="164"/>
      <c r="BE63" s="79">
        <f t="shared" si="2"/>
        <v>0</v>
      </c>
    </row>
    <row r="64" spans="1:57" s="73" customFormat="1" ht="12.75" customHeight="1">
      <c r="A64" s="278"/>
      <c r="B64" s="116" t="s">
        <v>78</v>
      </c>
      <c r="C64" s="227" t="s">
        <v>49</v>
      </c>
      <c r="D64" s="66" t="s">
        <v>23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132">
        <v>0</v>
      </c>
      <c r="K64" s="132">
        <v>0</v>
      </c>
      <c r="L64" s="146">
        <v>0</v>
      </c>
      <c r="M64" s="146">
        <v>0</v>
      </c>
      <c r="N64" s="146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46">
        <v>0</v>
      </c>
      <c r="AE64" s="146">
        <v>0</v>
      </c>
      <c r="AF64" s="146">
        <v>0</v>
      </c>
      <c r="AG64" s="132">
        <v>0</v>
      </c>
      <c r="AH64" s="131">
        <v>0</v>
      </c>
      <c r="AI64" s="131">
        <v>0</v>
      </c>
      <c r="AJ64" s="131">
        <v>0</v>
      </c>
      <c r="AK64" s="129">
        <v>0</v>
      </c>
      <c r="AL64" s="129">
        <v>0</v>
      </c>
      <c r="AM64" s="129">
        <v>0</v>
      </c>
      <c r="AN64" s="129">
        <v>0</v>
      </c>
      <c r="AO64" s="129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180" t="s">
        <v>24</v>
      </c>
      <c r="AX64" s="180" t="s">
        <v>24</v>
      </c>
      <c r="AY64" s="180" t="s">
        <v>24</v>
      </c>
      <c r="AZ64" s="180" t="s">
        <v>24</v>
      </c>
      <c r="BA64" s="180" t="s">
        <v>24</v>
      </c>
      <c r="BB64" s="180" t="s">
        <v>24</v>
      </c>
      <c r="BC64" s="180" t="s">
        <v>24</v>
      </c>
      <c r="BD64" s="180" t="s">
        <v>24</v>
      </c>
      <c r="BE64" s="79">
        <f t="shared" si="2"/>
        <v>0</v>
      </c>
    </row>
    <row r="65" spans="1:57" s="73" customFormat="1" ht="12" customHeight="1">
      <c r="A65" s="278"/>
      <c r="B65" s="83"/>
      <c r="C65" s="228"/>
      <c r="D65" s="86" t="s">
        <v>25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148">
        <v>0</v>
      </c>
      <c r="M65" s="148">
        <v>0</v>
      </c>
      <c r="N65" s="147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147">
        <v>0</v>
      </c>
      <c r="AE65" s="147">
        <v>0</v>
      </c>
      <c r="AF65" s="147">
        <v>0</v>
      </c>
      <c r="AG65" s="21">
        <v>36</v>
      </c>
      <c r="AH65" s="21">
        <v>36</v>
      </c>
      <c r="AI65" s="21">
        <v>36</v>
      </c>
      <c r="AJ65" s="21">
        <v>36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164" t="s">
        <v>24</v>
      </c>
      <c r="AX65" s="164" t="s">
        <v>24</v>
      </c>
      <c r="AY65" s="164" t="s">
        <v>24</v>
      </c>
      <c r="AZ65" s="164" t="s">
        <v>24</v>
      </c>
      <c r="BA65" s="164" t="s">
        <v>24</v>
      </c>
      <c r="BB65" s="164" t="s">
        <v>24</v>
      </c>
      <c r="BC65" s="164" t="s">
        <v>24</v>
      </c>
      <c r="BD65" s="164" t="s">
        <v>24</v>
      </c>
      <c r="BE65" s="79">
        <f t="shared" si="2"/>
        <v>144</v>
      </c>
    </row>
    <row r="66" spans="1:57" s="73" customFormat="1" ht="10.5" customHeight="1">
      <c r="A66" s="278"/>
      <c r="B66" s="74"/>
      <c r="C66" s="229"/>
      <c r="D66" s="58" t="s">
        <v>31</v>
      </c>
      <c r="E66" s="26"/>
      <c r="F66" s="68"/>
      <c r="G66" s="68"/>
      <c r="H66" s="26"/>
      <c r="I66" s="26"/>
      <c r="J66" s="132"/>
      <c r="K66" s="132"/>
      <c r="L66" s="148"/>
      <c r="M66" s="147"/>
      <c r="N66" s="147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147"/>
      <c r="AE66" s="147"/>
      <c r="AF66" s="147"/>
      <c r="AG66" s="21"/>
      <c r="AH66" s="21"/>
      <c r="AI66" s="22"/>
      <c r="AJ66" s="25"/>
      <c r="AK66" s="22"/>
      <c r="AL66" s="21"/>
      <c r="AM66" s="21"/>
      <c r="AN66" s="21"/>
      <c r="AO66" s="20"/>
      <c r="AP66" s="21"/>
      <c r="AQ66" s="21"/>
      <c r="AR66" s="21"/>
      <c r="AS66" s="21"/>
      <c r="AT66" s="21"/>
      <c r="AU66" s="21"/>
      <c r="AV66" s="21"/>
      <c r="AW66" s="165"/>
      <c r="AX66" s="165"/>
      <c r="AY66" s="165"/>
      <c r="AZ66" s="165"/>
      <c r="BA66" s="164"/>
      <c r="BB66" s="165"/>
      <c r="BC66" s="165"/>
      <c r="BD66" s="165"/>
      <c r="BE66" s="79"/>
    </row>
    <row r="67" spans="1:57" s="91" customFormat="1" ht="32.25" customHeight="1">
      <c r="A67" s="278"/>
      <c r="B67" s="217" t="s">
        <v>65</v>
      </c>
      <c r="C67" s="218"/>
      <c r="D67" s="219"/>
      <c r="E67" s="211">
        <f>E7+E22+E30</f>
        <v>0</v>
      </c>
      <c r="F67" s="211">
        <f>F7+F22+F30</f>
        <v>0</v>
      </c>
      <c r="G67" s="211">
        <f>G7+G22+G30</f>
        <v>0</v>
      </c>
      <c r="H67" s="211">
        <f>H7+H22+H30</f>
        <v>0</v>
      </c>
      <c r="I67" s="211">
        <f>I7+I22+I30</f>
        <v>0</v>
      </c>
      <c r="J67" s="211">
        <f t="shared" ref="J67:AJ67" si="11">J7+J22+J30</f>
        <v>0</v>
      </c>
      <c r="K67" s="211">
        <f t="shared" si="11"/>
        <v>0</v>
      </c>
      <c r="L67" s="239">
        <f t="shared" si="11"/>
        <v>28</v>
      </c>
      <c r="M67" s="239">
        <f t="shared" si="11"/>
        <v>26</v>
      </c>
      <c r="N67" s="239">
        <f t="shared" si="11"/>
        <v>26</v>
      </c>
      <c r="O67" s="211">
        <f t="shared" si="11"/>
        <v>0</v>
      </c>
      <c r="P67" s="211">
        <f t="shared" si="11"/>
        <v>0</v>
      </c>
      <c r="Q67" s="211">
        <f t="shared" si="11"/>
        <v>0</v>
      </c>
      <c r="R67" s="211">
        <f t="shared" si="11"/>
        <v>0</v>
      </c>
      <c r="S67" s="211">
        <f t="shared" si="11"/>
        <v>0</v>
      </c>
      <c r="T67" s="211">
        <f t="shared" si="11"/>
        <v>0</v>
      </c>
      <c r="U67" s="211">
        <f t="shared" si="11"/>
        <v>0</v>
      </c>
      <c r="V67" s="211">
        <f t="shared" si="11"/>
        <v>0</v>
      </c>
      <c r="W67" s="211">
        <f t="shared" si="11"/>
        <v>0</v>
      </c>
      <c r="X67" s="211">
        <f t="shared" si="11"/>
        <v>0</v>
      </c>
      <c r="Y67" s="211">
        <f t="shared" si="11"/>
        <v>0</v>
      </c>
      <c r="Z67" s="211">
        <f t="shared" si="11"/>
        <v>0</v>
      </c>
      <c r="AA67" s="211">
        <f t="shared" si="11"/>
        <v>0</v>
      </c>
      <c r="AB67" s="211">
        <f t="shared" si="11"/>
        <v>0</v>
      </c>
      <c r="AC67" s="211">
        <f t="shared" si="11"/>
        <v>0</v>
      </c>
      <c r="AD67" s="239">
        <f t="shared" si="11"/>
        <v>30</v>
      </c>
      <c r="AE67" s="239">
        <f t="shared" si="11"/>
        <v>34</v>
      </c>
      <c r="AF67" s="239">
        <f t="shared" si="11"/>
        <v>16</v>
      </c>
      <c r="AG67" s="211">
        <f t="shared" si="11"/>
        <v>0</v>
      </c>
      <c r="AH67" s="211">
        <f t="shared" si="11"/>
        <v>0</v>
      </c>
      <c r="AI67" s="211">
        <f t="shared" si="11"/>
        <v>0</v>
      </c>
      <c r="AJ67" s="211">
        <f t="shared" si="11"/>
        <v>0</v>
      </c>
      <c r="AK67" s="211">
        <f>AK7+AK22+AK30</f>
        <v>0</v>
      </c>
      <c r="AL67" s="211">
        <f t="shared" ref="AL67:AV67" si="12">AL7+AL22+AL30</f>
        <v>0</v>
      </c>
      <c r="AM67" s="211">
        <f t="shared" si="12"/>
        <v>0</v>
      </c>
      <c r="AN67" s="211">
        <f t="shared" si="12"/>
        <v>0</v>
      </c>
      <c r="AO67" s="211">
        <f t="shared" si="12"/>
        <v>0</v>
      </c>
      <c r="AP67" s="211">
        <f t="shared" si="12"/>
        <v>0</v>
      </c>
      <c r="AQ67" s="211">
        <f t="shared" si="12"/>
        <v>0</v>
      </c>
      <c r="AR67" s="211">
        <f t="shared" si="12"/>
        <v>0</v>
      </c>
      <c r="AS67" s="211">
        <f t="shared" si="12"/>
        <v>0</v>
      </c>
      <c r="AT67" s="211">
        <f t="shared" si="12"/>
        <v>0</v>
      </c>
      <c r="AU67" s="211">
        <f t="shared" si="12"/>
        <v>0</v>
      </c>
      <c r="AV67" s="211">
        <f t="shared" si="12"/>
        <v>0</v>
      </c>
      <c r="AW67" s="237" t="s">
        <v>24</v>
      </c>
      <c r="AX67" s="237" t="s">
        <v>24</v>
      </c>
      <c r="AY67" s="237" t="s">
        <v>24</v>
      </c>
      <c r="AZ67" s="237" t="s">
        <v>24</v>
      </c>
      <c r="BA67" s="237" t="s">
        <v>24</v>
      </c>
      <c r="BB67" s="230" t="s">
        <v>24</v>
      </c>
      <c r="BC67" s="230" t="s">
        <v>24</v>
      </c>
      <c r="BD67" s="230" t="s">
        <v>24</v>
      </c>
      <c r="BE67" s="232">
        <f>SUM(J67:AZ67)</f>
        <v>160</v>
      </c>
    </row>
    <row r="68" spans="1:57" s="91" customFormat="1" ht="33" customHeight="1">
      <c r="A68" s="278"/>
      <c r="B68" s="234" t="s">
        <v>66</v>
      </c>
      <c r="C68" s="235"/>
      <c r="D68" s="236"/>
      <c r="E68" s="212"/>
      <c r="F68" s="212"/>
      <c r="G68" s="212"/>
      <c r="H68" s="212"/>
      <c r="I68" s="212"/>
      <c r="J68" s="212"/>
      <c r="K68" s="212"/>
      <c r="L68" s="240"/>
      <c r="M68" s="240"/>
      <c r="N68" s="240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40"/>
      <c r="AE68" s="240"/>
      <c r="AF68" s="240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38"/>
      <c r="AX68" s="238"/>
      <c r="AY68" s="238"/>
      <c r="AZ68" s="238"/>
      <c r="BA68" s="238"/>
      <c r="BB68" s="231"/>
      <c r="BC68" s="231"/>
      <c r="BD68" s="231"/>
      <c r="BE68" s="233"/>
    </row>
    <row r="69" spans="1:57" s="91" customFormat="1" ht="33" customHeight="1">
      <c r="A69" s="278"/>
      <c r="B69" s="221" t="s">
        <v>67</v>
      </c>
      <c r="C69" s="222"/>
      <c r="D69" s="223"/>
      <c r="E69" s="25">
        <f>E8+E23+E31</f>
        <v>0</v>
      </c>
      <c r="F69" s="25">
        <f>F8+F23+F31</f>
        <v>0</v>
      </c>
      <c r="G69" s="25">
        <f>G8+G23+G31</f>
        <v>0</v>
      </c>
      <c r="H69" s="25">
        <f>H8+H23+H31</f>
        <v>0</v>
      </c>
      <c r="I69" s="25">
        <f>I8+I23+I31</f>
        <v>0</v>
      </c>
      <c r="J69" s="25">
        <f t="shared" ref="J69:AU69" si="13">J8+J23+J31</f>
        <v>36</v>
      </c>
      <c r="K69" s="25">
        <f t="shared" si="13"/>
        <v>36</v>
      </c>
      <c r="L69" s="138">
        <f t="shared" si="13"/>
        <v>8</v>
      </c>
      <c r="M69" s="138">
        <f t="shared" si="13"/>
        <v>10</v>
      </c>
      <c r="N69" s="138">
        <f t="shared" si="13"/>
        <v>10</v>
      </c>
      <c r="O69" s="25">
        <f t="shared" si="13"/>
        <v>36</v>
      </c>
      <c r="P69" s="25">
        <f t="shared" si="13"/>
        <v>36</v>
      </c>
      <c r="Q69" s="25">
        <f t="shared" si="13"/>
        <v>36</v>
      </c>
      <c r="R69" s="25">
        <f t="shared" si="13"/>
        <v>36</v>
      </c>
      <c r="S69" s="25">
        <f t="shared" si="13"/>
        <v>36</v>
      </c>
      <c r="T69" s="25">
        <f t="shared" si="13"/>
        <v>36</v>
      </c>
      <c r="U69" s="25">
        <f t="shared" si="13"/>
        <v>36</v>
      </c>
      <c r="V69" s="25">
        <f t="shared" si="13"/>
        <v>36</v>
      </c>
      <c r="W69" s="25">
        <f t="shared" si="13"/>
        <v>36</v>
      </c>
      <c r="X69" s="25">
        <f t="shared" si="13"/>
        <v>36</v>
      </c>
      <c r="Y69" s="25">
        <f t="shared" si="13"/>
        <v>36</v>
      </c>
      <c r="Z69" s="25">
        <f t="shared" si="13"/>
        <v>36</v>
      </c>
      <c r="AA69" s="25">
        <f t="shared" si="13"/>
        <v>36</v>
      </c>
      <c r="AB69" s="25">
        <f t="shared" si="13"/>
        <v>36</v>
      </c>
      <c r="AC69" s="25">
        <f t="shared" si="13"/>
        <v>36</v>
      </c>
      <c r="AD69" s="138">
        <f t="shared" si="13"/>
        <v>6</v>
      </c>
      <c r="AE69" s="138">
        <f t="shared" si="13"/>
        <v>2</v>
      </c>
      <c r="AF69" s="138">
        <f t="shared" si="13"/>
        <v>20</v>
      </c>
      <c r="AG69" s="25">
        <f t="shared" si="13"/>
        <v>36</v>
      </c>
      <c r="AH69" s="25">
        <f t="shared" si="13"/>
        <v>36</v>
      </c>
      <c r="AI69" s="25">
        <f t="shared" si="13"/>
        <v>36</v>
      </c>
      <c r="AJ69" s="25">
        <f t="shared" si="13"/>
        <v>36</v>
      </c>
      <c r="AK69" s="25">
        <f>AK8+AK23+AK31</f>
        <v>36</v>
      </c>
      <c r="AL69" s="25">
        <f t="shared" si="13"/>
        <v>36</v>
      </c>
      <c r="AM69" s="25">
        <f t="shared" si="13"/>
        <v>36</v>
      </c>
      <c r="AN69" s="25">
        <f t="shared" si="13"/>
        <v>36</v>
      </c>
      <c r="AO69" s="25">
        <f t="shared" si="13"/>
        <v>36</v>
      </c>
      <c r="AP69" s="25">
        <f t="shared" si="13"/>
        <v>0</v>
      </c>
      <c r="AQ69" s="25">
        <f t="shared" si="13"/>
        <v>0</v>
      </c>
      <c r="AR69" s="25">
        <f t="shared" si="13"/>
        <v>0</v>
      </c>
      <c r="AS69" s="25">
        <f t="shared" si="13"/>
        <v>0</v>
      </c>
      <c r="AT69" s="25">
        <f t="shared" si="13"/>
        <v>0</v>
      </c>
      <c r="AU69" s="25">
        <f t="shared" si="13"/>
        <v>0</v>
      </c>
      <c r="AV69" s="25">
        <f>AV8+AV23+AV31</f>
        <v>0</v>
      </c>
      <c r="AW69" s="165" t="s">
        <v>24</v>
      </c>
      <c r="AX69" s="165" t="s">
        <v>24</v>
      </c>
      <c r="AY69" s="165" t="s">
        <v>24</v>
      </c>
      <c r="AZ69" s="165" t="s">
        <v>24</v>
      </c>
      <c r="BA69" s="165" t="s">
        <v>24</v>
      </c>
      <c r="BB69" s="165" t="s">
        <v>24</v>
      </c>
      <c r="BC69" s="164" t="s">
        <v>24</v>
      </c>
      <c r="BD69" s="165" t="s">
        <v>24</v>
      </c>
      <c r="BE69" s="77">
        <f>SUM(E69:BD69)</f>
        <v>992</v>
      </c>
    </row>
    <row r="70" spans="1:57" s="91" customFormat="1" ht="33" customHeight="1">
      <c r="A70" s="278"/>
      <c r="B70" s="221" t="s">
        <v>68</v>
      </c>
      <c r="C70" s="222"/>
      <c r="D70" s="223"/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28">
        <v>0</v>
      </c>
      <c r="K70" s="128">
        <v>0</v>
      </c>
      <c r="L70" s="153">
        <v>0</v>
      </c>
      <c r="M70" s="153">
        <v>0</v>
      </c>
      <c r="N70" s="13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0</v>
      </c>
      <c r="AD70" s="136">
        <v>0</v>
      </c>
      <c r="AE70" s="136">
        <v>0</v>
      </c>
      <c r="AF70" s="136">
        <v>0</v>
      </c>
      <c r="AG70" s="126">
        <v>0</v>
      </c>
      <c r="AH70" s="128">
        <v>0</v>
      </c>
      <c r="AI70" s="127">
        <v>0</v>
      </c>
      <c r="AJ70" s="127">
        <v>0</v>
      </c>
      <c r="AK70" s="127">
        <v>0</v>
      </c>
      <c r="AL70" s="127">
        <v>0</v>
      </c>
      <c r="AM70" s="127">
        <v>0</v>
      </c>
      <c r="AN70" s="127">
        <v>0</v>
      </c>
      <c r="AO70" s="127">
        <v>0</v>
      </c>
      <c r="AP70" s="92">
        <v>10</v>
      </c>
      <c r="AQ70" s="92">
        <v>0</v>
      </c>
      <c r="AR70" s="92">
        <v>0</v>
      </c>
      <c r="AS70" s="92">
        <v>0</v>
      </c>
      <c r="AT70" s="92">
        <v>0</v>
      </c>
      <c r="AU70" s="92">
        <v>0</v>
      </c>
      <c r="AV70" s="92">
        <v>0</v>
      </c>
      <c r="AW70" s="167" t="s">
        <v>24</v>
      </c>
      <c r="AX70" s="167" t="s">
        <v>24</v>
      </c>
      <c r="AY70" s="167" t="s">
        <v>24</v>
      </c>
      <c r="AZ70" s="167" t="s">
        <v>24</v>
      </c>
      <c r="BA70" s="167" t="s">
        <v>24</v>
      </c>
      <c r="BB70" s="167" t="s">
        <v>24</v>
      </c>
      <c r="BC70" s="185" t="s">
        <v>24</v>
      </c>
      <c r="BD70" s="167" t="s">
        <v>24</v>
      </c>
      <c r="BE70" s="75">
        <f>SUM(D70:BD70)</f>
        <v>10</v>
      </c>
    </row>
    <row r="71" spans="1:57" ht="30.75" customHeight="1">
      <c r="A71" s="279"/>
      <c r="B71" s="224" t="s">
        <v>69</v>
      </c>
      <c r="C71" s="225"/>
      <c r="D71" s="226"/>
      <c r="E71" s="25">
        <f>E67+E69+E70</f>
        <v>0</v>
      </c>
      <c r="F71" s="25">
        <f>F67+F69+F70</f>
        <v>0</v>
      </c>
      <c r="G71" s="25">
        <f>G67+G69+G70</f>
        <v>0</v>
      </c>
      <c r="H71" s="25">
        <f>H67+H69+H70</f>
        <v>0</v>
      </c>
      <c r="I71" s="25">
        <f>I67+I69+I70</f>
        <v>0</v>
      </c>
      <c r="J71" s="25">
        <f t="shared" ref="J71:AV71" si="14">J67+J69+J70</f>
        <v>36</v>
      </c>
      <c r="K71" s="25">
        <f t="shared" si="14"/>
        <v>36</v>
      </c>
      <c r="L71" s="138">
        <f t="shared" si="14"/>
        <v>36</v>
      </c>
      <c r="M71" s="138">
        <f t="shared" si="14"/>
        <v>36</v>
      </c>
      <c r="N71" s="138">
        <f t="shared" si="14"/>
        <v>36</v>
      </c>
      <c r="O71" s="25">
        <f t="shared" si="14"/>
        <v>36</v>
      </c>
      <c r="P71" s="25">
        <f t="shared" si="14"/>
        <v>36</v>
      </c>
      <c r="Q71" s="25">
        <f t="shared" si="14"/>
        <v>36</v>
      </c>
      <c r="R71" s="25">
        <f t="shared" si="14"/>
        <v>36</v>
      </c>
      <c r="S71" s="25">
        <f t="shared" si="14"/>
        <v>36</v>
      </c>
      <c r="T71" s="25">
        <f t="shared" si="14"/>
        <v>36</v>
      </c>
      <c r="U71" s="25">
        <f t="shared" si="14"/>
        <v>36</v>
      </c>
      <c r="V71" s="25">
        <f t="shared" si="14"/>
        <v>36</v>
      </c>
      <c r="W71" s="22">
        <f t="shared" si="14"/>
        <v>36</v>
      </c>
      <c r="X71" s="25">
        <f t="shared" si="14"/>
        <v>36</v>
      </c>
      <c r="Y71" s="25">
        <f t="shared" si="14"/>
        <v>36</v>
      </c>
      <c r="Z71" s="25">
        <f t="shared" si="14"/>
        <v>36</v>
      </c>
      <c r="AA71" s="25">
        <f t="shared" si="14"/>
        <v>36</v>
      </c>
      <c r="AB71" s="25">
        <f t="shared" si="14"/>
        <v>36</v>
      </c>
      <c r="AC71" s="25">
        <f t="shared" si="14"/>
        <v>36</v>
      </c>
      <c r="AD71" s="138">
        <f t="shared" si="14"/>
        <v>36</v>
      </c>
      <c r="AE71" s="138">
        <f t="shared" si="14"/>
        <v>36</v>
      </c>
      <c r="AF71" s="136">
        <f t="shared" si="14"/>
        <v>36</v>
      </c>
      <c r="AG71" s="130">
        <f t="shared" si="14"/>
        <v>36</v>
      </c>
      <c r="AH71" s="130">
        <f t="shared" si="14"/>
        <v>36</v>
      </c>
      <c r="AI71" s="130">
        <f t="shared" si="14"/>
        <v>36</v>
      </c>
      <c r="AJ71" s="130">
        <f t="shared" si="14"/>
        <v>36</v>
      </c>
      <c r="AK71" s="130">
        <f t="shared" si="14"/>
        <v>36</v>
      </c>
      <c r="AL71" s="130">
        <f t="shared" si="14"/>
        <v>36</v>
      </c>
      <c r="AM71" s="130">
        <f t="shared" si="14"/>
        <v>36</v>
      </c>
      <c r="AN71" s="130">
        <f t="shared" si="14"/>
        <v>36</v>
      </c>
      <c r="AO71" s="130">
        <f t="shared" si="14"/>
        <v>36</v>
      </c>
      <c r="AP71" s="25">
        <f t="shared" si="14"/>
        <v>10</v>
      </c>
      <c r="AQ71" s="25">
        <f t="shared" si="14"/>
        <v>0</v>
      </c>
      <c r="AR71" s="22">
        <f t="shared" si="14"/>
        <v>0</v>
      </c>
      <c r="AS71" s="22">
        <f t="shared" si="14"/>
        <v>0</v>
      </c>
      <c r="AT71" s="22">
        <f t="shared" si="14"/>
        <v>0</v>
      </c>
      <c r="AU71" s="25">
        <f t="shared" si="14"/>
        <v>0</v>
      </c>
      <c r="AV71" s="22">
        <f t="shared" si="14"/>
        <v>0</v>
      </c>
      <c r="AW71" s="165" t="s">
        <v>24</v>
      </c>
      <c r="AX71" s="165" t="s">
        <v>24</v>
      </c>
      <c r="AY71" s="165" t="s">
        <v>24</v>
      </c>
      <c r="AZ71" s="165" t="s">
        <v>24</v>
      </c>
      <c r="BA71" s="165" t="s">
        <v>24</v>
      </c>
      <c r="BB71" s="165" t="s">
        <v>24</v>
      </c>
      <c r="BC71" s="164" t="s">
        <v>24</v>
      </c>
      <c r="BD71" s="165" t="s">
        <v>24</v>
      </c>
      <c r="BE71" s="23">
        <f>SUM(D71:BD71)</f>
        <v>1162</v>
      </c>
    </row>
    <row r="72" spans="1:57" ht="15.75">
      <c r="A72" s="93"/>
      <c r="B72" s="93"/>
      <c r="C72" s="93"/>
      <c r="D72" s="93"/>
      <c r="E72" s="93"/>
      <c r="F72" s="93"/>
      <c r="G72" s="93"/>
      <c r="H72" s="93"/>
      <c r="I72" s="93"/>
      <c r="J72" s="94"/>
      <c r="K72" s="94"/>
      <c r="L72" s="94"/>
      <c r="M72" s="93"/>
      <c r="N72" s="93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6"/>
      <c r="AA72" s="96"/>
      <c r="AB72" s="96"/>
      <c r="AC72" s="96"/>
      <c r="AD72" s="95"/>
      <c r="AE72" s="96"/>
      <c r="AF72" s="95"/>
      <c r="AG72" s="96"/>
      <c r="AH72" s="96"/>
      <c r="AI72" s="96"/>
      <c r="AJ72" s="96"/>
      <c r="AK72" s="96"/>
      <c r="AL72" s="96"/>
      <c r="AM72" s="96"/>
      <c r="AN72" s="96"/>
      <c r="AO72" s="96"/>
      <c r="AP72" s="95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7"/>
      <c r="BE72" s="94"/>
    </row>
    <row r="73" spans="1:57">
      <c r="L73" s="91"/>
      <c r="AE73" s="99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B73" s="98"/>
    </row>
    <row r="74" spans="1:57">
      <c r="L74" s="91"/>
      <c r="AE74" s="99"/>
    </row>
    <row r="75" spans="1:57">
      <c r="L75" s="91"/>
      <c r="AE75" s="99"/>
    </row>
  </sheetData>
  <mergeCells count="113">
    <mergeCell ref="C27:C29"/>
    <mergeCell ref="A1:AY1"/>
    <mergeCell ref="AZ1:BE1"/>
    <mergeCell ref="A2:A4"/>
    <mergeCell ref="B2:B4"/>
    <mergeCell ref="C2:C4"/>
    <mergeCell ref="D2:D4"/>
    <mergeCell ref="F2:H2"/>
    <mergeCell ref="S2:U2"/>
    <mergeCell ref="AW2:AZ2"/>
    <mergeCell ref="BB2:BC2"/>
    <mergeCell ref="BE2:BE6"/>
    <mergeCell ref="E3:BD3"/>
    <mergeCell ref="A5:BD5"/>
    <mergeCell ref="AO2:AQ2"/>
    <mergeCell ref="AS2:AU2"/>
    <mergeCell ref="A7:A71"/>
    <mergeCell ref="B7:B8"/>
    <mergeCell ref="C7:C8"/>
    <mergeCell ref="B9:B10"/>
    <mergeCell ref="C9:C10"/>
    <mergeCell ref="W2:Z2"/>
    <mergeCell ref="AB2:AD2"/>
    <mergeCell ref="AF2:AH2"/>
    <mergeCell ref="AJ2:AM2"/>
    <mergeCell ref="C49:C51"/>
    <mergeCell ref="C47:C48"/>
    <mergeCell ref="C43:C45"/>
    <mergeCell ref="B27:B28"/>
    <mergeCell ref="B30:B31"/>
    <mergeCell ref="C30:C31"/>
    <mergeCell ref="B32:B33"/>
    <mergeCell ref="B35:B36"/>
    <mergeCell ref="B11:B12"/>
    <mergeCell ref="C11:C12"/>
    <mergeCell ref="B16:B17"/>
    <mergeCell ref="B22:B23"/>
    <mergeCell ref="C22:C23"/>
    <mergeCell ref="B24:B25"/>
    <mergeCell ref="C38:C40"/>
    <mergeCell ref="C36:C37"/>
    <mergeCell ref="C32:C34"/>
    <mergeCell ref="C24:C26"/>
    <mergeCell ref="J2:M2"/>
    <mergeCell ref="O2:Q2"/>
    <mergeCell ref="B19:B21"/>
    <mergeCell ref="C19:C21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AD67:AD68"/>
    <mergeCell ref="AE67:AE68"/>
    <mergeCell ref="AF67:AF68"/>
    <mergeCell ref="AG67:AG68"/>
    <mergeCell ref="AH67:AH68"/>
    <mergeCell ref="AI67:AI68"/>
    <mergeCell ref="X67:X68"/>
    <mergeCell ref="Y67:Y68"/>
    <mergeCell ref="Z67:Z68"/>
    <mergeCell ref="AA67:AA68"/>
    <mergeCell ref="AB67:AB68"/>
    <mergeCell ref="AC67:AC68"/>
    <mergeCell ref="BB67:BB68"/>
    <mergeCell ref="BC67:BC68"/>
    <mergeCell ref="BD67:BD68"/>
    <mergeCell ref="BE67:BE68"/>
    <mergeCell ref="B68:D68"/>
    <mergeCell ref="B69:D69"/>
    <mergeCell ref="AV67:AV68"/>
    <mergeCell ref="AW67:AW68"/>
    <mergeCell ref="AX67:AX68"/>
    <mergeCell ref="AY67:AY68"/>
    <mergeCell ref="AZ67:AZ68"/>
    <mergeCell ref="BA67:BA68"/>
    <mergeCell ref="AP67:AP68"/>
    <mergeCell ref="AQ67:AQ68"/>
    <mergeCell ref="AR67:AR68"/>
    <mergeCell ref="AS67:AS68"/>
    <mergeCell ref="AT67:AT68"/>
    <mergeCell ref="AU67:AU68"/>
    <mergeCell ref="AJ67:AJ68"/>
    <mergeCell ref="AK67:AK68"/>
    <mergeCell ref="AL67:AL68"/>
    <mergeCell ref="AM67:AM68"/>
    <mergeCell ref="AN67:AN68"/>
    <mergeCell ref="AO67:AO68"/>
    <mergeCell ref="B70:D70"/>
    <mergeCell ref="B71:D71"/>
    <mergeCell ref="C58:C60"/>
    <mergeCell ref="C61:C63"/>
    <mergeCell ref="C64:C66"/>
    <mergeCell ref="C55:C57"/>
    <mergeCell ref="F67:F68"/>
    <mergeCell ref="G67:G68"/>
    <mergeCell ref="H67:H68"/>
    <mergeCell ref="I67:I68"/>
    <mergeCell ref="J67:J68"/>
    <mergeCell ref="K67:K68"/>
    <mergeCell ref="B41:B42"/>
    <mergeCell ref="C41:C42"/>
    <mergeCell ref="B43:B44"/>
    <mergeCell ref="B67:D67"/>
    <mergeCell ref="E67:E68"/>
    <mergeCell ref="C52:C54"/>
  </mergeCells>
  <hyperlinks>
    <hyperlink ref="BE2" location="_ftn1" display="_ftn1"/>
  </hyperlinks>
  <pageMargins left="0" right="0" top="0" bottom="0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</vt:lpstr>
      <vt:lpstr>3 курс з-МЭ-346к</vt:lpstr>
      <vt:lpstr>'3 курс з-МЭ-346к'!Область_печати</vt:lpstr>
      <vt:lpstr>'Титул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demyanenko</dc:creator>
  <cp:lastModifiedBy>demyanenko</cp:lastModifiedBy>
  <dcterms:created xsi:type="dcterms:W3CDTF">2024-04-18T07:31:40Z</dcterms:created>
  <dcterms:modified xsi:type="dcterms:W3CDTF">2024-04-24T04:35:04Z</dcterms:modified>
</cp:coreProperties>
</file>