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55"/>
  </bookViews>
  <sheets>
    <sheet name="Титул " sheetId="2" r:id="rId1"/>
    <sheet name=" курс з-МЭ-436к" sheetId="3" r:id="rId2"/>
  </sheets>
  <definedNames>
    <definedName name="_xlnm.Print_Area" localSheetId="1">' курс з-МЭ-436к'!$A$1:$BE$71</definedName>
    <definedName name="_xlnm.Print_Area" localSheetId="0">'Титул '!$A$1:$Q$16</definedName>
  </definedNames>
  <calcPr calcId="152511"/>
</workbook>
</file>

<file path=xl/calcChain.xml><?xml version="1.0" encoding="utf-8"?>
<calcChain xmlns="http://schemas.openxmlformats.org/spreadsheetml/2006/main">
  <c r="AT65" i="3"/>
  <c r="AQ65"/>
  <c r="AP65"/>
  <c r="E65"/>
  <c r="G65"/>
  <c r="AO63"/>
  <c r="K63"/>
  <c r="F63"/>
  <c r="E37"/>
  <c r="E23"/>
  <c r="F37"/>
  <c r="E49"/>
  <c r="F49"/>
  <c r="E48"/>
  <c r="E22"/>
  <c r="F48"/>
  <c r="E36"/>
  <c r="F36"/>
  <c r="F25"/>
  <c r="F23" s="1"/>
  <c r="E25"/>
  <c r="E24"/>
  <c r="F24"/>
  <c r="AV8"/>
  <c r="AV65" s="1"/>
  <c r="AU8"/>
  <c r="AU65" s="1"/>
  <c r="AT8"/>
  <c r="AS8"/>
  <c r="AS65" s="1"/>
  <c r="AR8"/>
  <c r="AR65" s="1"/>
  <c r="AQ8"/>
  <c r="AP8"/>
  <c r="AO8"/>
  <c r="AO65" s="1"/>
  <c r="AN8"/>
  <c r="AN65" s="1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I65" s="1"/>
  <c r="H8"/>
  <c r="H65" s="1"/>
  <c r="G8"/>
  <c r="F8"/>
  <c r="E8"/>
  <c r="AV7"/>
  <c r="AV63" s="1"/>
  <c r="AU7"/>
  <c r="AU63" s="1"/>
  <c r="AT7"/>
  <c r="AT63" s="1"/>
  <c r="AS7"/>
  <c r="AS63" s="1"/>
  <c r="AR7"/>
  <c r="AR63" s="1"/>
  <c r="AQ7"/>
  <c r="AQ63" s="1"/>
  <c r="AP7"/>
  <c r="AP63" s="1"/>
  <c r="AO7"/>
  <c r="AN7"/>
  <c r="AN63" s="1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J63" s="1"/>
  <c r="I7"/>
  <c r="I63" s="1"/>
  <c r="H7"/>
  <c r="H63" s="1"/>
  <c r="G7"/>
  <c r="G63" s="1"/>
  <c r="F7"/>
  <c r="E7"/>
  <c r="E63" s="1"/>
  <c r="F22"/>
  <c r="BE21"/>
  <c r="BE20"/>
  <c r="BE19"/>
  <c r="F65" l="1"/>
  <c r="BE66"/>
  <c r="BE62"/>
  <c r="BE61"/>
  <c r="BE60"/>
  <c r="BE59"/>
  <c r="BE58"/>
  <c r="BE57"/>
  <c r="BE56"/>
  <c r="BE55"/>
  <c r="BE54"/>
  <c r="BE53"/>
  <c r="BE52"/>
  <c r="BE51"/>
  <c r="AV49"/>
  <c r="AU49"/>
  <c r="AT49"/>
  <c r="AS49"/>
  <c r="AR49"/>
  <c r="AQ49"/>
  <c r="AP49"/>
  <c r="AO49"/>
  <c r="AN49"/>
  <c r="AM49"/>
  <c r="AM23" s="1"/>
  <c r="AM65" s="1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S23" s="1"/>
  <c r="S65" s="1"/>
  <c r="R49"/>
  <c r="Q49"/>
  <c r="P49"/>
  <c r="O49"/>
  <c r="N49"/>
  <c r="M49"/>
  <c r="L49"/>
  <c r="K49"/>
  <c r="J49"/>
  <c r="I49"/>
  <c r="H49"/>
  <c r="G49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Q22" s="1"/>
  <c r="Q63" s="1"/>
  <c r="P48"/>
  <c r="O48"/>
  <c r="N48"/>
  <c r="M48"/>
  <c r="L48"/>
  <c r="K48"/>
  <c r="J48"/>
  <c r="I48"/>
  <c r="H48"/>
  <c r="G48"/>
  <c r="BE46"/>
  <c r="BE45"/>
  <c r="BE43"/>
  <c r="BE42"/>
  <c r="BE40"/>
  <c r="BE39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AV36"/>
  <c r="AU36"/>
  <c r="AT36"/>
  <c r="AS36"/>
  <c r="AR36"/>
  <c r="AQ36"/>
  <c r="AP36"/>
  <c r="AO36"/>
  <c r="AN36"/>
  <c r="AM36"/>
  <c r="AL36"/>
  <c r="AK36"/>
  <c r="AJ36"/>
  <c r="AI36"/>
  <c r="AI22" s="1"/>
  <c r="AI63" s="1"/>
  <c r="AH36"/>
  <c r="AG36"/>
  <c r="AF36"/>
  <c r="AE36"/>
  <c r="AD36"/>
  <c r="AC36"/>
  <c r="AB36"/>
  <c r="AA36"/>
  <c r="Z36"/>
  <c r="Y36"/>
  <c r="X36"/>
  <c r="W36"/>
  <c r="V36"/>
  <c r="U36"/>
  <c r="T36"/>
  <c r="S36"/>
  <c r="S22" s="1"/>
  <c r="S63" s="1"/>
  <c r="R36"/>
  <c r="Q36"/>
  <c r="P36"/>
  <c r="O36"/>
  <c r="N36"/>
  <c r="M36"/>
  <c r="L36"/>
  <c r="K36"/>
  <c r="J36"/>
  <c r="I36"/>
  <c r="H36"/>
  <c r="G36"/>
  <c r="BE35"/>
  <c r="BE34"/>
  <c r="BE33"/>
  <c r="BE32"/>
  <c r="BE31"/>
  <c r="BE30"/>
  <c r="BE29"/>
  <c r="BE28"/>
  <c r="BE27"/>
  <c r="AV25"/>
  <c r="AU25"/>
  <c r="AT25"/>
  <c r="AS25"/>
  <c r="AS23" s="1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AV24"/>
  <c r="AU24"/>
  <c r="AU22" s="1"/>
  <c r="AT24"/>
  <c r="AS24"/>
  <c r="AR24"/>
  <c r="AQ24"/>
  <c r="AP24"/>
  <c r="AO24"/>
  <c r="AN24"/>
  <c r="AM24"/>
  <c r="AM22" s="1"/>
  <c r="AM63" s="1"/>
  <c r="AL24"/>
  <c r="AK24"/>
  <c r="AJ24"/>
  <c r="AI24"/>
  <c r="AH24"/>
  <c r="AG24"/>
  <c r="AF24"/>
  <c r="AE24"/>
  <c r="AD24"/>
  <c r="AC24"/>
  <c r="AB24"/>
  <c r="AA24"/>
  <c r="AA22" s="1"/>
  <c r="AA63" s="1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AU23"/>
  <c r="AQ23"/>
  <c r="AO23"/>
  <c r="I23"/>
  <c r="G23"/>
  <c r="AS22"/>
  <c r="AQ22"/>
  <c r="AO22"/>
  <c r="Y22"/>
  <c r="Y63" s="1"/>
  <c r="U22"/>
  <c r="U63" s="1"/>
  <c r="K22"/>
  <c r="I22"/>
  <c r="BE18"/>
  <c r="BE17"/>
  <c r="BE16"/>
  <c r="BE15"/>
  <c r="BE14"/>
  <c r="BE13"/>
  <c r="BE12"/>
  <c r="BE11"/>
  <c r="BE10"/>
  <c r="BE9"/>
  <c r="BD8"/>
  <c r="BC8"/>
  <c r="BB8"/>
  <c r="BA8"/>
  <c r="BC7"/>
  <c r="BB7"/>
  <c r="BA7"/>
  <c r="AI23" l="1"/>
  <c r="AI65" s="1"/>
  <c r="AE23"/>
  <c r="AE65" s="1"/>
  <c r="AA23"/>
  <c r="AA65" s="1"/>
  <c r="W23"/>
  <c r="W65" s="1"/>
  <c r="K23"/>
  <c r="K65" s="1"/>
  <c r="AC23"/>
  <c r="AC65" s="1"/>
  <c r="AK23"/>
  <c r="AK65" s="1"/>
  <c r="Y23"/>
  <c r="Y65" s="1"/>
  <c r="Y67" s="1"/>
  <c r="U23"/>
  <c r="U65" s="1"/>
  <c r="U67" s="1"/>
  <c r="Q23"/>
  <c r="Q65" s="1"/>
  <c r="Q67" s="1"/>
  <c r="O23"/>
  <c r="O65" s="1"/>
  <c r="M23"/>
  <c r="M65" s="1"/>
  <c r="AG23"/>
  <c r="AG65" s="1"/>
  <c r="AG67" s="1"/>
  <c r="AK22"/>
  <c r="AK63" s="1"/>
  <c r="AG22"/>
  <c r="AG63" s="1"/>
  <c r="AC22"/>
  <c r="AC63" s="1"/>
  <c r="M22"/>
  <c r="M63" s="1"/>
  <c r="O22"/>
  <c r="O63" s="1"/>
  <c r="AE22"/>
  <c r="AE63" s="1"/>
  <c r="W22"/>
  <c r="W63" s="1"/>
  <c r="AI67"/>
  <c r="BE24"/>
  <c r="AA67"/>
  <c r="S67"/>
  <c r="J22"/>
  <c r="N22"/>
  <c r="N63" s="1"/>
  <c r="R22"/>
  <c r="R63" s="1"/>
  <c r="V22"/>
  <c r="V63" s="1"/>
  <c r="Z22"/>
  <c r="Z63" s="1"/>
  <c r="AD22"/>
  <c r="AD63" s="1"/>
  <c r="AH22"/>
  <c r="AH63" s="1"/>
  <c r="AL22"/>
  <c r="AL63" s="1"/>
  <c r="AP22"/>
  <c r="AT22"/>
  <c r="H23"/>
  <c r="L23"/>
  <c r="L65" s="1"/>
  <c r="P23"/>
  <c r="P65" s="1"/>
  <c r="T23"/>
  <c r="T65" s="1"/>
  <c r="X23"/>
  <c r="X65" s="1"/>
  <c r="AB23"/>
  <c r="AB65" s="1"/>
  <c r="AF23"/>
  <c r="AF65" s="1"/>
  <c r="AJ23"/>
  <c r="AJ65" s="1"/>
  <c r="AN23"/>
  <c r="AR23"/>
  <c r="AV23"/>
  <c r="H22"/>
  <c r="L22"/>
  <c r="L63" s="1"/>
  <c r="P22"/>
  <c r="P63" s="1"/>
  <c r="T22"/>
  <c r="T63" s="1"/>
  <c r="X22"/>
  <c r="X63" s="1"/>
  <c r="AB22"/>
  <c r="AB63" s="1"/>
  <c r="AF22"/>
  <c r="AF63" s="1"/>
  <c r="AJ22"/>
  <c r="AJ63" s="1"/>
  <c r="AN22"/>
  <c r="AR22"/>
  <c r="AV22"/>
  <c r="J23"/>
  <c r="J65" s="1"/>
  <c r="N23"/>
  <c r="N65" s="1"/>
  <c r="R23"/>
  <c r="R65" s="1"/>
  <c r="V23"/>
  <c r="V65" s="1"/>
  <c r="Z23"/>
  <c r="Z65" s="1"/>
  <c r="AD23"/>
  <c r="AD65" s="1"/>
  <c r="AH23"/>
  <c r="AH65" s="1"/>
  <c r="AL23"/>
  <c r="AL65" s="1"/>
  <c r="AP23"/>
  <c r="AT23"/>
  <c r="K67"/>
  <c r="AM67"/>
  <c r="AQ67"/>
  <c r="AU67"/>
  <c r="G22"/>
  <c r="G67" s="1"/>
  <c r="BE25"/>
  <c r="I67"/>
  <c r="AO67"/>
  <c r="AS67"/>
  <c r="BE37"/>
  <c r="BE48"/>
  <c r="AR67"/>
  <c r="AV67"/>
  <c r="BE36"/>
  <c r="BE49"/>
  <c r="BE8"/>
  <c r="BE7"/>
  <c r="AE67" l="1"/>
  <c r="M67"/>
  <c r="AK67"/>
  <c r="W67"/>
  <c r="AD67"/>
  <c r="AC67"/>
  <c r="O67"/>
  <c r="BE22"/>
  <c r="N67"/>
  <c r="BE23"/>
  <c r="AJ67"/>
  <c r="T67"/>
  <c r="AF67"/>
  <c r="P67"/>
  <c r="AL67"/>
  <c r="V67"/>
  <c r="AB67"/>
  <c r="L67"/>
  <c r="J67"/>
  <c r="BE65"/>
  <c r="AN67"/>
  <c r="X67"/>
  <c r="H67"/>
  <c r="AH67"/>
  <c r="R67"/>
  <c r="AT67"/>
  <c r="AP67"/>
  <c r="Z67"/>
  <c r="BE63"/>
  <c r="BE67" l="1"/>
</calcChain>
</file>

<file path=xl/sharedStrings.xml><?xml version="1.0" encoding="utf-8"?>
<sst xmlns="http://schemas.openxmlformats.org/spreadsheetml/2006/main" count="517" uniqueCount="98">
  <si>
    <r>
      <rPr>
        <sz val="10"/>
        <color indexed="9"/>
        <rFont val="Times New Roman"/>
        <family val="1"/>
        <charset val="204"/>
      </rPr>
      <t xml:space="preserve">Утверждаю:     </t>
    </r>
    <r>
      <rPr>
        <sz val="10"/>
        <rFont val="Times New Roman"/>
        <family val="1"/>
        <charset val="204"/>
      </rPr>
      <t xml:space="preserve">                                                                        </t>
    </r>
    <r>
      <rPr>
        <sz val="10"/>
        <color indexed="9"/>
        <rFont val="Times New Roman"/>
        <family val="1"/>
        <charset val="204"/>
      </rPr>
      <t xml:space="preserve"> Директор колледжа        </t>
    </r>
    <r>
      <rPr>
        <sz val="10"/>
        <rFont val="Times New Roman"/>
        <family val="1"/>
        <charset val="204"/>
      </rPr>
      <t xml:space="preserve">                                                            </t>
    </r>
    <r>
      <rPr>
        <sz val="10"/>
        <color indexed="9"/>
        <rFont val="Times New Roman"/>
        <family val="1"/>
        <charset val="204"/>
      </rPr>
      <t xml:space="preserve">  И.И. Тубер ____________</t>
    </r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</si>
  <si>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</si>
  <si>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</si>
  <si>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</si>
  <si>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</si>
  <si>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</si>
  <si>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</si>
  <si>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</si>
  <si>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</si>
  <si>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</si>
  <si>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</si>
  <si>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</si>
  <si>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</si>
  <si>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</si>
  <si>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</si>
  <si>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</si>
  <si>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</si>
  <si>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</si>
  <si>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Порядковые номера  недель учебного года</t>
  </si>
  <si>
    <t>ОГСЭ.00</t>
  </si>
  <si>
    <t>обяз. уч.</t>
  </si>
  <si>
    <t>К</t>
  </si>
  <si>
    <t>сам. р. с.</t>
  </si>
  <si>
    <t>ОГСЭ.01</t>
  </si>
  <si>
    <t>Основы философии</t>
  </si>
  <si>
    <t>ОГСЭ.02</t>
  </si>
  <si>
    <t>История</t>
  </si>
  <si>
    <t>форма аттест.</t>
  </si>
  <si>
    <t>ОГСЭ.03</t>
  </si>
  <si>
    <t>П.00</t>
  </si>
  <si>
    <t>Профессиональный цикл</t>
  </si>
  <si>
    <t>Производственная практика</t>
  </si>
  <si>
    <t>Организация и выполнение работ по монтажу и наладке электрооборудования промышленных и гражданских зданий</t>
  </si>
  <si>
    <t>МДК02.01</t>
  </si>
  <si>
    <t xml:space="preserve">Монтаж электрооборудования промышленных и гражданских зданий 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</si>
  <si>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</si>
  <si>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</si>
  <si>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</si>
  <si>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 xml:space="preserve">Консультации </t>
  </si>
  <si>
    <t>Всего часов в неделю</t>
  </si>
  <si>
    <t>Утверждаю</t>
  </si>
  <si>
    <t xml:space="preserve">                                                                       КАЛЕНДАРНЫЙ УЧЕБНЫЙ ГРАФИК </t>
  </si>
  <si>
    <t>08.02.09 Монтаж, наладка и эксплуатация электрооборудования промышленных и гражданских зданий</t>
  </si>
  <si>
    <r>
      <t>Форма обучения- за</t>
    </r>
    <r>
      <rPr>
        <u/>
        <sz val="12"/>
        <rFont val="Times New Roman"/>
        <family val="1"/>
        <charset val="204"/>
      </rPr>
      <t>очная</t>
    </r>
  </si>
  <si>
    <t>с применением дистанционных образовательных технологий</t>
  </si>
  <si>
    <r>
      <t>на базе среднего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</si>
  <si>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28.08-02.09.2023</t>
  </si>
  <si>
    <t>25.09-30.09.2023</t>
  </si>
  <si>
    <t>30.10-04.11.2023</t>
  </si>
  <si>
    <t>27.11-02.12.2023</t>
  </si>
  <si>
    <t>25.12-30.12.2023</t>
  </si>
  <si>
    <t>29.01.2024-03.02.2024</t>
  </si>
  <si>
    <t>26.02-02.03.2024</t>
  </si>
  <si>
    <t>27.05-01.06.2024</t>
  </si>
  <si>
    <t>29.04-04.05.2024</t>
  </si>
  <si>
    <t>24.06-29.06.2024</t>
  </si>
  <si>
    <t>29.07-03.08.2024</t>
  </si>
  <si>
    <t>19.08-24.08.2024</t>
  </si>
  <si>
    <t>25.03-30.03.2024</t>
  </si>
  <si>
    <t>Общий гуманитарный и социально-экономический цикл</t>
  </si>
  <si>
    <t>Иностранный язык в</t>
  </si>
  <si>
    <t>профессиональной деятельности</t>
  </si>
  <si>
    <t>З</t>
  </si>
  <si>
    <t>ОГСЭ.05</t>
  </si>
  <si>
    <t>Психология общения</t>
  </si>
  <si>
    <t>Э</t>
  </si>
  <si>
    <t>МДК02.03</t>
  </si>
  <si>
    <t>Наладка электрооборудования</t>
  </si>
  <si>
    <t>Организация деятельности производственного подразделения электромонтажной организации</t>
  </si>
  <si>
    <t>МДК04.01</t>
  </si>
  <si>
    <t>Организация деятельности электромонтажного подразделения</t>
  </si>
  <si>
    <t>МДК04.02</t>
  </si>
  <si>
    <t>Экономика организации</t>
  </si>
  <si>
    <t>Основы предпринимательства и трудоустройство на работу</t>
  </si>
  <si>
    <t>МДК06.01</t>
  </si>
  <si>
    <t>Способы поиска работы, трудоустройства</t>
  </si>
  <si>
    <t>МДК06.02</t>
  </si>
  <si>
    <t>ПДП</t>
  </si>
  <si>
    <t>Преддипломная практика</t>
  </si>
  <si>
    <t xml:space="preserve">Годовой календарный график  учебной группы № з-МЭ-436/к по специальности 08.02.09 Монтаж,наладка и эксплуатация электрооборудования промышленных и гражданских зданий   (Базовая подготовка) на 2023-2024 учебный год   </t>
  </si>
  <si>
    <t>4 курс</t>
  </si>
  <si>
    <t>ПП.02</t>
  </si>
  <si>
    <t>ПМ.04</t>
  </si>
  <si>
    <t>ПМ.02</t>
  </si>
  <si>
    <t>ПП.04</t>
  </si>
  <si>
    <t>ПМ.06</t>
  </si>
  <si>
    <t>Основы предпринимательства,открытие собственного дела</t>
  </si>
  <si>
    <t>ПП.06</t>
  </si>
  <si>
    <t xml:space="preserve">                                                                                                                                                                                                                                      Номера календарных недель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</si>
  <si>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Приказом от ________________</t>
  </si>
  <si>
    <t>№ _______________________</t>
  </si>
  <si>
    <t xml:space="preserve">                                            ГБПОУ  «Южно-Уральский государственный технический колледж»</t>
  </si>
  <si>
    <t>по специальности</t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</si>
  <si>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3года и 10 мес.</t>
    </r>
  </si>
  <si>
    <r>
      <t xml:space="preserve">     Квалификация: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техник</t>
    </r>
  </si>
  <si>
    <t xml:space="preserve">                                                         по основной профессиональной образовательной программе среднего профессионального образования</t>
  </si>
  <si>
    <t>ОГСЭ.06</t>
  </si>
  <si>
    <t>Русский язык и культура речи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</si>
</sst>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  <font>
      <sz val="10"/>
      <color theme="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4" fillId="0" borderId="4" xfId="0" applyFont="1" applyBorder="1" applyAlignment="1">
      <alignment textRotation="90"/>
    </xf>
    <xf numFmtId="0" fontId="4" fillId="0" borderId="6" xfId="0" applyFont="1" applyBorder="1" applyAlignment="1">
      <alignment textRotation="90"/>
    </xf>
    <xf numFmtId="0" fontId="7" fillId="0" borderId="4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 wrapText="1"/>
    </xf>
    <xf numFmtId="0" fontId="7" fillId="0" borderId="7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2" fillId="0" borderId="0" xfId="0" applyFont="1"/>
    <xf numFmtId="0" fontId="1" fillId="4" borderId="0" xfId="0" applyFont="1" applyFill="1"/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0" fillId="2" borderId="0" xfId="0" applyFill="1"/>
    <xf numFmtId="0" fontId="8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4" fillId="0" borderId="0" xfId="0" applyFont="1"/>
    <xf numFmtId="0" fontId="14" fillId="2" borderId="0" xfId="0" applyFont="1" applyFill="1"/>
    <xf numFmtId="0" fontId="15" fillId="0" borderId="0" xfId="0" applyFont="1"/>
    <xf numFmtId="0" fontId="15" fillId="2" borderId="0" xfId="0" applyFont="1" applyFill="1"/>
    <xf numFmtId="0" fontId="16" fillId="0" borderId="0" xfId="0" applyFont="1"/>
    <xf numFmtId="0" fontId="17" fillId="0" borderId="0" xfId="0" applyFont="1"/>
    <xf numFmtId="0" fontId="17" fillId="2" borderId="0" xfId="0" applyFont="1" applyFill="1"/>
    <xf numFmtId="0" fontId="1" fillId="0" borderId="0" xfId="0" applyFont="1"/>
    <xf numFmtId="0" fontId="0" fillId="3" borderId="0" xfId="0" applyFill="1"/>
    <xf numFmtId="0" fontId="3" fillId="0" borderId="0" xfId="1"/>
    <xf numFmtId="0" fontId="18" fillId="0" borderId="0" xfId="1" applyFont="1"/>
    <xf numFmtId="0" fontId="19" fillId="0" borderId="0" xfId="1" applyFont="1" applyAlignment="1">
      <alignment horizontal="right"/>
    </xf>
    <xf numFmtId="0" fontId="21" fillId="0" borderId="0" xfId="1" applyFont="1"/>
    <xf numFmtId="0" fontId="3" fillId="0" borderId="0" xfId="1" applyBorder="1"/>
    <xf numFmtId="0" fontId="21" fillId="0" borderId="0" xfId="1" applyFont="1" applyAlignment="1"/>
    <xf numFmtId="0" fontId="22" fillId="0" borderId="0" xfId="1" applyFont="1" applyAlignment="1">
      <alignment horizontal="right"/>
    </xf>
    <xf numFmtId="0" fontId="19" fillId="0" borderId="0" xfId="1" applyFont="1" applyAlignment="1">
      <alignment horizontal="center"/>
    </xf>
    <xf numFmtId="0" fontId="3" fillId="0" borderId="0" xfId="1" applyAlignment="1"/>
    <xf numFmtId="0" fontId="27" fillId="0" borderId="0" xfId="1" applyFont="1" applyAlignment="1">
      <alignment horizontal="right"/>
    </xf>
    <xf numFmtId="0" fontId="3" fillId="0" borderId="0" xfId="1" applyAlignment="1">
      <alignment horizontal="right"/>
    </xf>
    <xf numFmtId="0" fontId="4" fillId="0" borderId="0" xfId="1" applyFont="1" applyAlignment="1">
      <alignment horizontal="right"/>
    </xf>
    <xf numFmtId="0" fontId="4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textRotation="90" wrapText="1"/>
    </xf>
    <xf numFmtId="0" fontId="7" fillId="2" borderId="11" xfId="0" applyFont="1" applyFill="1" applyBorder="1" applyAlignment="1">
      <alignment horizontal="center" vertical="center" textRotation="90"/>
    </xf>
    <xf numFmtId="1" fontId="7" fillId="2" borderId="11" xfId="0" applyNumberFormat="1" applyFont="1" applyFill="1" applyBorder="1" applyAlignment="1">
      <alignment horizontal="center" vertical="center" textRotation="90" wrapText="1"/>
    </xf>
    <xf numFmtId="0" fontId="7" fillId="2" borderId="17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1" fillId="5" borderId="0" xfId="0" applyFont="1" applyFill="1"/>
    <xf numFmtId="0" fontId="1" fillId="6" borderId="0" xfId="0" applyFont="1" applyFill="1"/>
    <xf numFmtId="0" fontId="4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32" fillId="0" borderId="0" xfId="0" applyFont="1" applyAlignment="1"/>
    <xf numFmtId="0" fontId="0" fillId="0" borderId="0" xfId="0" applyAlignment="1"/>
    <xf numFmtId="0" fontId="8" fillId="3" borderId="4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 textRotation="90" wrapText="1"/>
    </xf>
    <xf numFmtId="0" fontId="4" fillId="2" borderId="4" xfId="0" applyFont="1" applyFill="1" applyBorder="1" applyAlignment="1">
      <alignment textRotation="90" wrapText="1"/>
    </xf>
    <xf numFmtId="0" fontId="4" fillId="2" borderId="7" xfId="0" applyFont="1" applyFill="1" applyBorder="1" applyAlignment="1">
      <alignment horizontal="center" textRotation="90"/>
    </xf>
    <xf numFmtId="0" fontId="4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textRotation="90"/>
    </xf>
    <xf numFmtId="0" fontId="10" fillId="4" borderId="31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8" fillId="2" borderId="4" xfId="0" applyFont="1" applyFill="1" applyBorder="1" applyAlignment="1">
      <alignment textRotation="90" wrapText="1"/>
    </xf>
    <xf numFmtId="0" fontId="27" fillId="0" borderId="0" xfId="1" applyFont="1" applyAlignment="1">
      <alignment horizontal="right"/>
    </xf>
    <xf numFmtId="0" fontId="3" fillId="0" borderId="0" xfId="1" applyAlignment="1">
      <alignment horizontal="right"/>
    </xf>
    <xf numFmtId="0" fontId="20" fillId="0" borderId="0" xfId="1" applyFont="1" applyAlignment="1"/>
    <xf numFmtId="0" fontId="21" fillId="0" borderId="0" xfId="1" applyFont="1"/>
    <xf numFmtId="0" fontId="23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27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27" xfId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textRotation="90" wrapText="1"/>
    </xf>
    <xf numFmtId="0" fontId="6" fillId="0" borderId="10" xfId="0" applyFont="1" applyBorder="1" applyAlignment="1">
      <alignment horizontal="center" textRotation="90" wrapText="1"/>
    </xf>
    <xf numFmtId="0" fontId="6" fillId="0" borderId="12" xfId="0" applyFont="1" applyBorder="1" applyAlignment="1">
      <alignment horizontal="center" textRotation="90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9" fillId="2" borderId="28" xfId="2" applyFont="1" applyFill="1" applyBorder="1" applyAlignment="1" applyProtection="1">
      <alignment horizontal="center" vertical="center" textRotation="90"/>
    </xf>
    <xf numFmtId="0" fontId="9" fillId="2" borderId="29" xfId="2" applyFont="1" applyFill="1" applyBorder="1" applyAlignment="1" applyProtection="1">
      <alignment horizontal="center" vertical="center" textRotation="90"/>
    </xf>
    <xf numFmtId="0" fontId="9" fillId="2" borderId="30" xfId="2" applyFont="1" applyFill="1" applyBorder="1" applyAlignment="1" applyProtection="1">
      <alignment horizontal="center" vertical="center" textRotation="90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 textRotation="1"/>
    </xf>
    <xf numFmtId="0" fontId="7" fillId="0" borderId="6" xfId="0" applyFont="1" applyBorder="1" applyAlignment="1">
      <alignment horizontal="center" textRotation="1"/>
    </xf>
    <xf numFmtId="0" fontId="7" fillId="0" borderId="7" xfId="0" applyFont="1" applyBorder="1" applyAlignment="1">
      <alignment horizontal="center" textRotation="1"/>
    </xf>
    <xf numFmtId="0" fontId="7" fillId="2" borderId="21" xfId="0" applyFont="1" applyFill="1" applyBorder="1" applyAlignment="1">
      <alignment horizontal="left" vertical="top" wrapText="1"/>
    </xf>
    <xf numFmtId="0" fontId="7" fillId="2" borderId="21" xfId="0" applyFont="1" applyFill="1" applyBorder="1" applyAlignment="1">
      <alignment horizontal="left" vertical="top"/>
    </xf>
    <xf numFmtId="0" fontId="7" fillId="0" borderId="4" xfId="0" applyFont="1" applyBorder="1" applyAlignment="1">
      <alignment horizontal="center" wrapText="1"/>
    </xf>
    <xf numFmtId="0" fontId="8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2" borderId="11" xfId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25" xfId="1" applyFont="1" applyFill="1" applyBorder="1" applyAlignment="1">
      <alignment horizontal="center" wrapText="1"/>
    </xf>
    <xf numFmtId="0" fontId="2" fillId="2" borderId="26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4"/>
  <sheetViews>
    <sheetView tabSelected="1" view="pageBreakPreview" zoomScale="75" zoomScaleSheetLayoutView="75" workbookViewId="0">
      <selection activeCell="I34" sqref="I34"/>
    </sheetView>
  </sheetViews>
  <sheetFormatPr defaultRowHeight="12.75"/>
  <cols>
    <col min="1" max="1" width="2.7109375" style="82" customWidth="1"/>
    <col min="2" max="2" width="4.85546875" style="82" customWidth="1"/>
    <col min="3" max="3" width="12" style="82" customWidth="1"/>
    <col min="4" max="4" width="3.85546875" style="82" customWidth="1"/>
    <col min="5" max="5" width="4" style="82" customWidth="1"/>
    <col min="6" max="7" width="3.7109375" style="82" customWidth="1"/>
    <col min="8" max="8" width="4.140625" style="82" customWidth="1"/>
    <col min="9" max="9" width="70.85546875" style="82" customWidth="1"/>
    <col min="10" max="11" width="4.140625" style="82" customWidth="1"/>
    <col min="12" max="16" width="4" style="82" customWidth="1"/>
    <col min="17" max="17" width="7.42578125" style="82" customWidth="1"/>
    <col min="18" max="20" width="3.85546875" style="82" customWidth="1"/>
    <col min="21" max="28" width="4" style="82" customWidth="1"/>
    <col min="29" max="32" width="3.85546875" style="82" customWidth="1"/>
    <col min="33" max="56" width="4" style="82" customWidth="1"/>
    <col min="57" max="57" width="5.5703125" style="82" customWidth="1"/>
    <col min="58" max="58" width="5.42578125" style="82" customWidth="1"/>
    <col min="59" max="59" width="4.85546875" style="82" customWidth="1"/>
    <col min="60" max="16384" width="9.140625" style="82"/>
  </cols>
  <sheetData>
    <row r="1" spans="1:101" ht="18.75">
      <c r="B1" s="83"/>
      <c r="C1" s="84"/>
      <c r="J1" s="180" t="s">
        <v>40</v>
      </c>
      <c r="K1" s="180"/>
      <c r="L1" s="180"/>
      <c r="M1" s="180"/>
      <c r="N1" s="85"/>
      <c r="O1" s="85"/>
      <c r="P1" s="85"/>
      <c r="Q1" s="85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</row>
    <row r="2" spans="1:101" ht="18.75">
      <c r="C2" s="84"/>
      <c r="J2" s="113" t="s">
        <v>89</v>
      </c>
      <c r="K2" s="114"/>
      <c r="L2" s="114"/>
      <c r="M2" s="114"/>
      <c r="N2" s="114"/>
      <c r="O2" s="114"/>
      <c r="P2" s="114"/>
      <c r="Q2" s="87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</row>
    <row r="3" spans="1:101" ht="15">
      <c r="C3" s="88"/>
      <c r="J3" t="s">
        <v>90</v>
      </c>
      <c r="K3"/>
      <c r="L3"/>
      <c r="M3"/>
      <c r="N3"/>
      <c r="O3"/>
      <c r="P3"/>
      <c r="Q3" s="85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</row>
    <row r="4" spans="1:101" ht="18.75">
      <c r="C4" s="84"/>
      <c r="J4" s="85"/>
      <c r="K4" s="85"/>
      <c r="L4" s="85"/>
      <c r="M4" s="85"/>
      <c r="N4" s="85"/>
      <c r="O4" s="181"/>
      <c r="P4" s="181"/>
      <c r="Q4" s="181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</row>
    <row r="5" spans="1:101" ht="150.75" customHeight="1">
      <c r="A5" s="182" t="s">
        <v>41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</row>
    <row r="6" spans="1:101" ht="21.75" customHeight="1">
      <c r="A6" s="184" t="s">
        <v>91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</row>
    <row r="7" spans="1:101" ht="15.75">
      <c r="A7" s="186" t="s">
        <v>95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</row>
    <row r="8" spans="1:101" ht="34.5" customHeight="1">
      <c r="A8" s="187" t="s">
        <v>92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</row>
    <row r="9" spans="1:101" ht="15.75">
      <c r="A9" s="189" t="s">
        <v>42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</row>
    <row r="10" spans="1:101" ht="56.25" customHeight="1">
      <c r="A10" s="89"/>
      <c r="B10" s="90"/>
      <c r="C10" s="90"/>
      <c r="D10" s="90"/>
      <c r="E10" s="178" t="s">
        <v>94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</row>
    <row r="11" spans="1:101" ht="18.75">
      <c r="A11" s="89"/>
      <c r="B11" s="90"/>
      <c r="C11" s="90"/>
      <c r="D11" s="90"/>
      <c r="E11" s="178" t="s">
        <v>43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</row>
    <row r="12" spans="1:101" ht="18.75">
      <c r="A12" s="89"/>
      <c r="B12" s="90"/>
      <c r="C12" s="90"/>
      <c r="D12" s="90"/>
      <c r="E12" s="91"/>
      <c r="F12" s="92"/>
      <c r="G12" s="92"/>
      <c r="H12" s="92"/>
      <c r="I12" s="93"/>
      <c r="J12" s="93"/>
      <c r="K12" s="93"/>
      <c r="L12" s="93"/>
      <c r="M12" s="93"/>
      <c r="N12" s="93"/>
      <c r="O12" s="93"/>
      <c r="P12" s="93"/>
      <c r="Q12" s="93" t="s">
        <v>44</v>
      </c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</row>
    <row r="13" spans="1:101" ht="18.75">
      <c r="C13" s="89"/>
      <c r="E13" s="178" t="s">
        <v>93</v>
      </c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</row>
    <row r="14" spans="1:101" ht="18.75">
      <c r="E14" s="178" t="s">
        <v>45</v>
      </c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</row>
    <row r="15" spans="1:101" ht="16.5" customHeight="1">
      <c r="E15" s="178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</row>
    <row r="16" spans="1:10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</row>
    <row r="17" spans="1:101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</row>
    <row r="18" spans="1:101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</row>
    <row r="19" spans="1:101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</row>
    <row r="20" spans="1:101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</row>
    <row r="21" spans="1:101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</row>
    <row r="22" spans="1:101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</row>
    <row r="23" spans="1:101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</row>
    <row r="24" spans="1:101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</row>
    <row r="25" spans="1:101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</row>
    <row r="26" spans="1:101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</row>
    <row r="27" spans="1:101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</row>
    <row r="28" spans="1:101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</row>
    <row r="29" spans="1:101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</row>
    <row r="30" spans="1:101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</row>
    <row r="31" spans="1:101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</row>
    <row r="32" spans="1:101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</row>
    <row r="33" spans="1:101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</row>
    <row r="34" spans="1:101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</row>
  </sheetData>
  <mergeCells count="12">
    <mergeCell ref="E15:Q15"/>
    <mergeCell ref="J1:M1"/>
    <mergeCell ref="O4:Q4"/>
    <mergeCell ref="A5:Q5"/>
    <mergeCell ref="A6:Q6"/>
    <mergeCell ref="A7:Q7"/>
    <mergeCell ref="A8:Q8"/>
    <mergeCell ref="A9:Q9"/>
    <mergeCell ref="E10:Q10"/>
    <mergeCell ref="E11:Q11"/>
    <mergeCell ref="E13:Q13"/>
    <mergeCell ref="E14:Q14"/>
  </mergeCells>
  <pageMargins left="0.19685039370078741" right="0.19685039370078741" top="0.19685039370078741" bottom="0.19685039370078741" header="0.51181102362204722" footer="0.51181102362204722"/>
  <pageSetup paperSize="9" scale="98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71"/>
  <sheetViews>
    <sheetView view="pageBreakPreview" topLeftCell="C1" zoomScale="60" workbookViewId="0">
      <selection activeCell="U8" sqref="U8"/>
    </sheetView>
  </sheetViews>
  <sheetFormatPr defaultRowHeight="15"/>
  <cols>
    <col min="1" max="1" width="7.28515625" customWidth="1"/>
    <col min="2" max="2" width="14.140625" customWidth="1"/>
    <col min="3" max="3" width="29.5703125" customWidth="1"/>
    <col min="4" max="4" width="12.28515625" customWidth="1"/>
    <col min="5" max="9" width="4.5703125" customWidth="1"/>
    <col min="10" max="10" width="4.5703125" style="69" customWidth="1"/>
    <col min="11" max="12" width="4.5703125" style="81" customWidth="1"/>
    <col min="13" max="16" width="4.5703125" customWidth="1"/>
    <col min="17" max="25" width="4.5703125" style="69" customWidth="1"/>
    <col min="26" max="26" width="4.5703125" style="79" customWidth="1"/>
    <col min="27" max="29" width="4.5703125" style="78" customWidth="1"/>
    <col min="30" max="39" width="4.5703125" style="79" customWidth="1"/>
    <col min="40" max="42" width="4.5703125" style="78" customWidth="1"/>
    <col min="43" max="55" width="4.5703125" customWidth="1"/>
    <col min="56" max="56" width="4.5703125" style="80" customWidth="1"/>
    <col min="57" max="57" width="9.140625" style="69"/>
    <col min="258" max="258" width="15.42578125" customWidth="1"/>
    <col min="259" max="259" width="29.5703125" customWidth="1"/>
    <col min="260" max="260" width="12.28515625" customWidth="1"/>
    <col min="261" max="312" width="4.5703125" customWidth="1"/>
    <col min="514" max="514" width="15.42578125" customWidth="1"/>
    <col min="515" max="515" width="29.5703125" customWidth="1"/>
    <col min="516" max="516" width="12.28515625" customWidth="1"/>
    <col min="517" max="568" width="4.5703125" customWidth="1"/>
    <col min="770" max="770" width="15.42578125" customWidth="1"/>
    <col min="771" max="771" width="29.5703125" customWidth="1"/>
    <col min="772" max="772" width="12.28515625" customWidth="1"/>
    <col min="773" max="824" width="4.5703125" customWidth="1"/>
    <col min="1026" max="1026" width="15.42578125" customWidth="1"/>
    <col min="1027" max="1027" width="29.5703125" customWidth="1"/>
    <col min="1028" max="1028" width="12.28515625" customWidth="1"/>
    <col min="1029" max="1080" width="4.5703125" customWidth="1"/>
    <col min="1282" max="1282" width="15.42578125" customWidth="1"/>
    <col min="1283" max="1283" width="29.5703125" customWidth="1"/>
    <col min="1284" max="1284" width="12.28515625" customWidth="1"/>
    <col min="1285" max="1336" width="4.5703125" customWidth="1"/>
    <col min="1538" max="1538" width="15.42578125" customWidth="1"/>
    <col min="1539" max="1539" width="29.5703125" customWidth="1"/>
    <col min="1540" max="1540" width="12.28515625" customWidth="1"/>
    <col min="1541" max="1592" width="4.5703125" customWidth="1"/>
    <col min="1794" max="1794" width="15.42578125" customWidth="1"/>
    <col min="1795" max="1795" width="29.5703125" customWidth="1"/>
    <col min="1796" max="1796" width="12.28515625" customWidth="1"/>
    <col min="1797" max="1848" width="4.5703125" customWidth="1"/>
    <col min="2050" max="2050" width="15.42578125" customWidth="1"/>
    <col min="2051" max="2051" width="29.5703125" customWidth="1"/>
    <col min="2052" max="2052" width="12.28515625" customWidth="1"/>
    <col min="2053" max="2104" width="4.5703125" customWidth="1"/>
    <col min="2306" max="2306" width="15.42578125" customWidth="1"/>
    <col min="2307" max="2307" width="29.5703125" customWidth="1"/>
    <col min="2308" max="2308" width="12.28515625" customWidth="1"/>
    <col min="2309" max="2360" width="4.5703125" customWidth="1"/>
    <col min="2562" max="2562" width="15.42578125" customWidth="1"/>
    <col min="2563" max="2563" width="29.5703125" customWidth="1"/>
    <col min="2564" max="2564" width="12.28515625" customWidth="1"/>
    <col min="2565" max="2616" width="4.5703125" customWidth="1"/>
    <col min="2818" max="2818" width="15.42578125" customWidth="1"/>
    <col min="2819" max="2819" width="29.5703125" customWidth="1"/>
    <col min="2820" max="2820" width="12.28515625" customWidth="1"/>
    <col min="2821" max="2872" width="4.5703125" customWidth="1"/>
    <col min="3074" max="3074" width="15.42578125" customWidth="1"/>
    <col min="3075" max="3075" width="29.5703125" customWidth="1"/>
    <col min="3076" max="3076" width="12.28515625" customWidth="1"/>
    <col min="3077" max="3128" width="4.5703125" customWidth="1"/>
    <col min="3330" max="3330" width="15.42578125" customWidth="1"/>
    <col min="3331" max="3331" width="29.5703125" customWidth="1"/>
    <col min="3332" max="3332" width="12.28515625" customWidth="1"/>
    <col min="3333" max="3384" width="4.5703125" customWidth="1"/>
    <col min="3586" max="3586" width="15.42578125" customWidth="1"/>
    <col min="3587" max="3587" width="29.5703125" customWidth="1"/>
    <col min="3588" max="3588" width="12.28515625" customWidth="1"/>
    <col min="3589" max="3640" width="4.5703125" customWidth="1"/>
    <col min="3842" max="3842" width="15.42578125" customWidth="1"/>
    <col min="3843" max="3843" width="29.5703125" customWidth="1"/>
    <col min="3844" max="3844" width="12.28515625" customWidth="1"/>
    <col min="3845" max="3896" width="4.5703125" customWidth="1"/>
    <col min="4098" max="4098" width="15.42578125" customWidth="1"/>
    <col min="4099" max="4099" width="29.5703125" customWidth="1"/>
    <col min="4100" max="4100" width="12.28515625" customWidth="1"/>
    <col min="4101" max="4152" width="4.5703125" customWidth="1"/>
    <col min="4354" max="4354" width="15.42578125" customWidth="1"/>
    <col min="4355" max="4355" width="29.5703125" customWidth="1"/>
    <col min="4356" max="4356" width="12.28515625" customWidth="1"/>
    <col min="4357" max="4408" width="4.5703125" customWidth="1"/>
    <col min="4610" max="4610" width="15.42578125" customWidth="1"/>
    <col min="4611" max="4611" width="29.5703125" customWidth="1"/>
    <col min="4612" max="4612" width="12.28515625" customWidth="1"/>
    <col min="4613" max="4664" width="4.5703125" customWidth="1"/>
    <col min="4866" max="4866" width="15.42578125" customWidth="1"/>
    <col min="4867" max="4867" width="29.5703125" customWidth="1"/>
    <col min="4868" max="4868" width="12.28515625" customWidth="1"/>
    <col min="4869" max="4920" width="4.5703125" customWidth="1"/>
    <col min="5122" max="5122" width="15.42578125" customWidth="1"/>
    <col min="5123" max="5123" width="29.5703125" customWidth="1"/>
    <col min="5124" max="5124" width="12.28515625" customWidth="1"/>
    <col min="5125" max="5176" width="4.5703125" customWidth="1"/>
    <col min="5378" max="5378" width="15.42578125" customWidth="1"/>
    <col min="5379" max="5379" width="29.5703125" customWidth="1"/>
    <col min="5380" max="5380" width="12.28515625" customWidth="1"/>
    <col min="5381" max="5432" width="4.5703125" customWidth="1"/>
    <col min="5634" max="5634" width="15.42578125" customWidth="1"/>
    <col min="5635" max="5635" width="29.5703125" customWidth="1"/>
    <col min="5636" max="5636" width="12.28515625" customWidth="1"/>
    <col min="5637" max="5688" width="4.5703125" customWidth="1"/>
    <col min="5890" max="5890" width="15.42578125" customWidth="1"/>
    <col min="5891" max="5891" width="29.5703125" customWidth="1"/>
    <col min="5892" max="5892" width="12.28515625" customWidth="1"/>
    <col min="5893" max="5944" width="4.5703125" customWidth="1"/>
    <col min="6146" max="6146" width="15.42578125" customWidth="1"/>
    <col min="6147" max="6147" width="29.5703125" customWidth="1"/>
    <col min="6148" max="6148" width="12.28515625" customWidth="1"/>
    <col min="6149" max="6200" width="4.5703125" customWidth="1"/>
    <col min="6402" max="6402" width="15.42578125" customWidth="1"/>
    <col min="6403" max="6403" width="29.5703125" customWidth="1"/>
    <col min="6404" max="6404" width="12.28515625" customWidth="1"/>
    <col min="6405" max="6456" width="4.5703125" customWidth="1"/>
    <col min="6658" max="6658" width="15.42578125" customWidth="1"/>
    <col min="6659" max="6659" width="29.5703125" customWidth="1"/>
    <col min="6660" max="6660" width="12.28515625" customWidth="1"/>
    <col min="6661" max="6712" width="4.5703125" customWidth="1"/>
    <col min="6914" max="6914" width="15.42578125" customWidth="1"/>
    <col min="6915" max="6915" width="29.5703125" customWidth="1"/>
    <col min="6916" max="6916" width="12.28515625" customWidth="1"/>
    <col min="6917" max="6968" width="4.5703125" customWidth="1"/>
    <col min="7170" max="7170" width="15.42578125" customWidth="1"/>
    <col min="7171" max="7171" width="29.5703125" customWidth="1"/>
    <col min="7172" max="7172" width="12.28515625" customWidth="1"/>
    <col min="7173" max="7224" width="4.5703125" customWidth="1"/>
    <col min="7426" max="7426" width="15.42578125" customWidth="1"/>
    <col min="7427" max="7427" width="29.5703125" customWidth="1"/>
    <col min="7428" max="7428" width="12.28515625" customWidth="1"/>
    <col min="7429" max="7480" width="4.5703125" customWidth="1"/>
    <col min="7682" max="7682" width="15.42578125" customWidth="1"/>
    <col min="7683" max="7683" width="29.5703125" customWidth="1"/>
    <col min="7684" max="7684" width="12.28515625" customWidth="1"/>
    <col min="7685" max="7736" width="4.5703125" customWidth="1"/>
    <col min="7938" max="7938" width="15.42578125" customWidth="1"/>
    <col min="7939" max="7939" width="29.5703125" customWidth="1"/>
    <col min="7940" max="7940" width="12.28515625" customWidth="1"/>
    <col min="7941" max="7992" width="4.5703125" customWidth="1"/>
    <col min="8194" max="8194" width="15.42578125" customWidth="1"/>
    <col min="8195" max="8195" width="29.5703125" customWidth="1"/>
    <col min="8196" max="8196" width="12.28515625" customWidth="1"/>
    <col min="8197" max="8248" width="4.5703125" customWidth="1"/>
    <col min="8450" max="8450" width="15.42578125" customWidth="1"/>
    <col min="8451" max="8451" width="29.5703125" customWidth="1"/>
    <col min="8452" max="8452" width="12.28515625" customWidth="1"/>
    <col min="8453" max="8504" width="4.5703125" customWidth="1"/>
    <col min="8706" max="8706" width="15.42578125" customWidth="1"/>
    <col min="8707" max="8707" width="29.5703125" customWidth="1"/>
    <col min="8708" max="8708" width="12.28515625" customWidth="1"/>
    <col min="8709" max="8760" width="4.5703125" customWidth="1"/>
    <col min="8962" max="8962" width="15.42578125" customWidth="1"/>
    <col min="8963" max="8963" width="29.5703125" customWidth="1"/>
    <col min="8964" max="8964" width="12.28515625" customWidth="1"/>
    <col min="8965" max="9016" width="4.5703125" customWidth="1"/>
    <col min="9218" max="9218" width="15.42578125" customWidth="1"/>
    <col min="9219" max="9219" width="29.5703125" customWidth="1"/>
    <col min="9220" max="9220" width="12.28515625" customWidth="1"/>
    <col min="9221" max="9272" width="4.5703125" customWidth="1"/>
    <col min="9474" max="9474" width="15.42578125" customWidth="1"/>
    <col min="9475" max="9475" width="29.5703125" customWidth="1"/>
    <col min="9476" max="9476" width="12.28515625" customWidth="1"/>
    <col min="9477" max="9528" width="4.5703125" customWidth="1"/>
    <col min="9730" max="9730" width="15.42578125" customWidth="1"/>
    <col min="9731" max="9731" width="29.5703125" customWidth="1"/>
    <col min="9732" max="9732" width="12.28515625" customWidth="1"/>
    <col min="9733" max="9784" width="4.5703125" customWidth="1"/>
    <col min="9986" max="9986" width="15.42578125" customWidth="1"/>
    <col min="9987" max="9987" width="29.5703125" customWidth="1"/>
    <col min="9988" max="9988" width="12.28515625" customWidth="1"/>
    <col min="9989" max="10040" width="4.5703125" customWidth="1"/>
    <col min="10242" max="10242" width="15.42578125" customWidth="1"/>
    <col min="10243" max="10243" width="29.5703125" customWidth="1"/>
    <col min="10244" max="10244" width="12.28515625" customWidth="1"/>
    <col min="10245" max="10296" width="4.5703125" customWidth="1"/>
    <col min="10498" max="10498" width="15.42578125" customWidth="1"/>
    <col min="10499" max="10499" width="29.5703125" customWidth="1"/>
    <col min="10500" max="10500" width="12.28515625" customWidth="1"/>
    <col min="10501" max="10552" width="4.5703125" customWidth="1"/>
    <col min="10754" max="10754" width="15.42578125" customWidth="1"/>
    <col min="10755" max="10755" width="29.5703125" customWidth="1"/>
    <col min="10756" max="10756" width="12.28515625" customWidth="1"/>
    <col min="10757" max="10808" width="4.5703125" customWidth="1"/>
    <col min="11010" max="11010" width="15.42578125" customWidth="1"/>
    <col min="11011" max="11011" width="29.5703125" customWidth="1"/>
    <col min="11012" max="11012" width="12.28515625" customWidth="1"/>
    <col min="11013" max="11064" width="4.5703125" customWidth="1"/>
    <col min="11266" max="11266" width="15.42578125" customWidth="1"/>
    <col min="11267" max="11267" width="29.5703125" customWidth="1"/>
    <col min="11268" max="11268" width="12.28515625" customWidth="1"/>
    <col min="11269" max="11320" width="4.5703125" customWidth="1"/>
    <col min="11522" max="11522" width="15.42578125" customWidth="1"/>
    <col min="11523" max="11523" width="29.5703125" customWidth="1"/>
    <col min="11524" max="11524" width="12.28515625" customWidth="1"/>
    <col min="11525" max="11576" width="4.5703125" customWidth="1"/>
    <col min="11778" max="11778" width="15.42578125" customWidth="1"/>
    <col min="11779" max="11779" width="29.5703125" customWidth="1"/>
    <col min="11780" max="11780" width="12.28515625" customWidth="1"/>
    <col min="11781" max="11832" width="4.5703125" customWidth="1"/>
    <col min="12034" max="12034" width="15.42578125" customWidth="1"/>
    <col min="12035" max="12035" width="29.5703125" customWidth="1"/>
    <col min="12036" max="12036" width="12.28515625" customWidth="1"/>
    <col min="12037" max="12088" width="4.5703125" customWidth="1"/>
    <col min="12290" max="12290" width="15.42578125" customWidth="1"/>
    <col min="12291" max="12291" width="29.5703125" customWidth="1"/>
    <col min="12292" max="12292" width="12.28515625" customWidth="1"/>
    <col min="12293" max="12344" width="4.5703125" customWidth="1"/>
    <col min="12546" max="12546" width="15.42578125" customWidth="1"/>
    <col min="12547" max="12547" width="29.5703125" customWidth="1"/>
    <col min="12548" max="12548" width="12.28515625" customWidth="1"/>
    <col min="12549" max="12600" width="4.5703125" customWidth="1"/>
    <col min="12802" max="12802" width="15.42578125" customWidth="1"/>
    <col min="12803" max="12803" width="29.5703125" customWidth="1"/>
    <col min="12804" max="12804" width="12.28515625" customWidth="1"/>
    <col min="12805" max="12856" width="4.5703125" customWidth="1"/>
    <col min="13058" max="13058" width="15.42578125" customWidth="1"/>
    <col min="13059" max="13059" width="29.5703125" customWidth="1"/>
    <col min="13060" max="13060" width="12.28515625" customWidth="1"/>
    <col min="13061" max="13112" width="4.5703125" customWidth="1"/>
    <col min="13314" max="13314" width="15.42578125" customWidth="1"/>
    <col min="13315" max="13315" width="29.5703125" customWidth="1"/>
    <col min="13316" max="13316" width="12.28515625" customWidth="1"/>
    <col min="13317" max="13368" width="4.5703125" customWidth="1"/>
    <col min="13570" max="13570" width="15.42578125" customWidth="1"/>
    <col min="13571" max="13571" width="29.5703125" customWidth="1"/>
    <col min="13572" max="13572" width="12.28515625" customWidth="1"/>
    <col min="13573" max="13624" width="4.5703125" customWidth="1"/>
    <col min="13826" max="13826" width="15.42578125" customWidth="1"/>
    <col min="13827" max="13827" width="29.5703125" customWidth="1"/>
    <col min="13828" max="13828" width="12.28515625" customWidth="1"/>
    <col min="13829" max="13880" width="4.5703125" customWidth="1"/>
    <col min="14082" max="14082" width="15.42578125" customWidth="1"/>
    <col min="14083" max="14083" width="29.5703125" customWidth="1"/>
    <col min="14084" max="14084" width="12.28515625" customWidth="1"/>
    <col min="14085" max="14136" width="4.5703125" customWidth="1"/>
    <col min="14338" max="14338" width="15.42578125" customWidth="1"/>
    <col min="14339" max="14339" width="29.5703125" customWidth="1"/>
    <col min="14340" max="14340" width="12.28515625" customWidth="1"/>
    <col min="14341" max="14392" width="4.5703125" customWidth="1"/>
    <col min="14594" max="14594" width="15.42578125" customWidth="1"/>
    <col min="14595" max="14595" width="29.5703125" customWidth="1"/>
    <col min="14596" max="14596" width="12.28515625" customWidth="1"/>
    <col min="14597" max="14648" width="4.5703125" customWidth="1"/>
    <col min="14850" max="14850" width="15.42578125" customWidth="1"/>
    <col min="14851" max="14851" width="29.5703125" customWidth="1"/>
    <col min="14852" max="14852" width="12.28515625" customWidth="1"/>
    <col min="14853" max="14904" width="4.5703125" customWidth="1"/>
    <col min="15106" max="15106" width="15.42578125" customWidth="1"/>
    <col min="15107" max="15107" width="29.5703125" customWidth="1"/>
    <col min="15108" max="15108" width="12.28515625" customWidth="1"/>
    <col min="15109" max="15160" width="4.5703125" customWidth="1"/>
    <col min="15362" max="15362" width="15.42578125" customWidth="1"/>
    <col min="15363" max="15363" width="29.5703125" customWidth="1"/>
    <col min="15364" max="15364" width="12.28515625" customWidth="1"/>
    <col min="15365" max="15416" width="4.5703125" customWidth="1"/>
    <col min="15618" max="15618" width="15.42578125" customWidth="1"/>
    <col min="15619" max="15619" width="29.5703125" customWidth="1"/>
    <col min="15620" max="15620" width="12.28515625" customWidth="1"/>
    <col min="15621" max="15672" width="4.5703125" customWidth="1"/>
    <col min="15874" max="15874" width="15.42578125" customWidth="1"/>
    <col min="15875" max="15875" width="29.5703125" customWidth="1"/>
    <col min="15876" max="15876" width="12.28515625" customWidth="1"/>
    <col min="15877" max="15928" width="4.5703125" customWidth="1"/>
    <col min="16130" max="16130" width="15.42578125" customWidth="1"/>
    <col min="16131" max="16131" width="29.5703125" customWidth="1"/>
    <col min="16132" max="16132" width="12.28515625" customWidth="1"/>
    <col min="16133" max="16184" width="4.5703125" customWidth="1"/>
  </cols>
  <sheetData>
    <row r="1" spans="1:57" ht="83.25" customHeight="1" thickBot="1">
      <c r="A1" s="191" t="s">
        <v>79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3" t="s">
        <v>0</v>
      </c>
      <c r="BA1" s="193"/>
      <c r="BB1" s="193"/>
      <c r="BC1" s="193"/>
      <c r="BD1" s="193"/>
      <c r="BE1" s="194"/>
    </row>
    <row r="2" spans="1:57" ht="102.75" customHeight="1">
      <c r="A2" s="195" t="s">
        <v>1</v>
      </c>
      <c r="B2" s="195" t="s">
        <v>2</v>
      </c>
      <c r="C2" s="195" t="s">
        <v>3</v>
      </c>
      <c r="D2" s="195" t="s">
        <v>4</v>
      </c>
      <c r="E2" s="1" t="s">
        <v>46</v>
      </c>
      <c r="F2" s="198" t="s">
        <v>5</v>
      </c>
      <c r="G2" s="199"/>
      <c r="H2" s="200"/>
      <c r="I2" s="2" t="s">
        <v>47</v>
      </c>
      <c r="J2" s="198" t="s">
        <v>6</v>
      </c>
      <c r="K2" s="199"/>
      <c r="L2" s="199"/>
      <c r="M2" s="200"/>
      <c r="N2" s="97" t="s">
        <v>48</v>
      </c>
      <c r="O2" s="251" t="s">
        <v>7</v>
      </c>
      <c r="P2" s="251"/>
      <c r="Q2" s="251"/>
      <c r="R2" s="160" t="s">
        <v>49</v>
      </c>
      <c r="S2" s="201" t="s">
        <v>8</v>
      </c>
      <c r="T2" s="202"/>
      <c r="U2" s="203"/>
      <c r="V2" s="161" t="s">
        <v>50</v>
      </c>
      <c r="W2" s="201" t="s">
        <v>9</v>
      </c>
      <c r="X2" s="202"/>
      <c r="Y2" s="202"/>
      <c r="Z2" s="203"/>
      <c r="AA2" s="4" t="s">
        <v>51</v>
      </c>
      <c r="AB2" s="213" t="s">
        <v>10</v>
      </c>
      <c r="AC2" s="214"/>
      <c r="AD2" s="215"/>
      <c r="AE2" s="177" t="s">
        <v>52</v>
      </c>
      <c r="AF2" s="216" t="s">
        <v>11</v>
      </c>
      <c r="AG2" s="217"/>
      <c r="AH2" s="218"/>
      <c r="AI2" s="162" t="s">
        <v>58</v>
      </c>
      <c r="AJ2" s="243" t="s">
        <v>12</v>
      </c>
      <c r="AK2" s="244"/>
      <c r="AL2" s="244"/>
      <c r="AM2" s="245"/>
      <c r="AN2" s="164" t="s">
        <v>54</v>
      </c>
      <c r="AO2" s="246" t="s">
        <v>13</v>
      </c>
      <c r="AP2" s="247"/>
      <c r="AQ2" s="248"/>
      <c r="AR2" s="5" t="s">
        <v>53</v>
      </c>
      <c r="AS2" s="198" t="s">
        <v>14</v>
      </c>
      <c r="AT2" s="199"/>
      <c r="AU2" s="200"/>
      <c r="AV2" s="5" t="s">
        <v>55</v>
      </c>
      <c r="AW2" s="198" t="s">
        <v>15</v>
      </c>
      <c r="AX2" s="199"/>
      <c r="AY2" s="199"/>
      <c r="AZ2" s="200"/>
      <c r="BA2" s="3" t="s">
        <v>56</v>
      </c>
      <c r="BB2" s="198" t="s">
        <v>16</v>
      </c>
      <c r="BC2" s="200"/>
      <c r="BD2" s="6" t="s">
        <v>57</v>
      </c>
      <c r="BE2" s="204" t="s">
        <v>17</v>
      </c>
    </row>
    <row r="3" spans="1:57">
      <c r="A3" s="196"/>
      <c r="B3" s="196"/>
      <c r="C3" s="196"/>
      <c r="D3" s="196"/>
      <c r="E3" s="207" t="s">
        <v>88</v>
      </c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9"/>
      <c r="BE3" s="205"/>
    </row>
    <row r="4" spans="1:57" ht="47.25" customHeight="1">
      <c r="A4" s="197"/>
      <c r="B4" s="197"/>
      <c r="C4" s="197"/>
      <c r="D4" s="197"/>
      <c r="E4" s="98">
        <v>35</v>
      </c>
      <c r="F4" s="98">
        <v>36</v>
      </c>
      <c r="G4" s="98">
        <v>37</v>
      </c>
      <c r="H4" s="98">
        <v>38</v>
      </c>
      <c r="I4" s="98">
        <v>39</v>
      </c>
      <c r="J4" s="98">
        <v>40</v>
      </c>
      <c r="K4" s="98">
        <v>41</v>
      </c>
      <c r="L4" s="98">
        <v>42</v>
      </c>
      <c r="M4" s="98">
        <v>43</v>
      </c>
      <c r="N4" s="98">
        <v>44</v>
      </c>
      <c r="O4" s="98">
        <v>45</v>
      </c>
      <c r="P4" s="98">
        <v>46</v>
      </c>
      <c r="Q4" s="98">
        <v>47</v>
      </c>
      <c r="R4" s="98">
        <v>48</v>
      </c>
      <c r="S4" s="98">
        <v>49</v>
      </c>
      <c r="T4" s="98">
        <v>50</v>
      </c>
      <c r="U4" s="98">
        <v>51</v>
      </c>
      <c r="V4" s="98">
        <v>52</v>
      </c>
      <c r="W4" s="99">
        <v>1</v>
      </c>
      <c r="X4" s="99">
        <v>2</v>
      </c>
      <c r="Y4" s="99">
        <v>3</v>
      </c>
      <c r="Z4" s="99">
        <v>4</v>
      </c>
      <c r="AA4" s="99">
        <v>5</v>
      </c>
      <c r="AB4" s="99">
        <v>6</v>
      </c>
      <c r="AC4" s="99">
        <v>7</v>
      </c>
      <c r="AD4" s="99">
        <v>8</v>
      </c>
      <c r="AE4" s="99">
        <v>9</v>
      </c>
      <c r="AF4" s="99">
        <v>10</v>
      </c>
      <c r="AG4" s="99">
        <v>11</v>
      </c>
      <c r="AH4" s="99">
        <v>12</v>
      </c>
      <c r="AI4" s="99">
        <v>13</v>
      </c>
      <c r="AJ4" s="99">
        <v>14</v>
      </c>
      <c r="AK4" s="99">
        <v>15</v>
      </c>
      <c r="AL4" s="99">
        <v>16</v>
      </c>
      <c r="AM4" s="99">
        <v>17</v>
      </c>
      <c r="AN4" s="99">
        <v>18</v>
      </c>
      <c r="AO4" s="99">
        <v>19</v>
      </c>
      <c r="AP4" s="99">
        <v>20</v>
      </c>
      <c r="AQ4" s="99">
        <v>21</v>
      </c>
      <c r="AR4" s="99">
        <v>22</v>
      </c>
      <c r="AS4" s="99">
        <v>23</v>
      </c>
      <c r="AT4" s="99">
        <v>24</v>
      </c>
      <c r="AU4" s="99">
        <v>25</v>
      </c>
      <c r="AV4" s="99">
        <v>26</v>
      </c>
      <c r="AW4" s="99">
        <v>27</v>
      </c>
      <c r="AX4" s="99">
        <v>28</v>
      </c>
      <c r="AY4" s="99">
        <v>29</v>
      </c>
      <c r="AZ4" s="99">
        <v>30</v>
      </c>
      <c r="BA4" s="99">
        <v>31</v>
      </c>
      <c r="BB4" s="99">
        <v>32</v>
      </c>
      <c r="BC4" s="99">
        <v>33</v>
      </c>
      <c r="BD4" s="99">
        <v>34</v>
      </c>
      <c r="BE4" s="205"/>
    </row>
    <row r="5" spans="1:57">
      <c r="A5" s="210" t="s">
        <v>18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2"/>
      <c r="BE5" s="205"/>
    </row>
    <row r="6" spans="1:57" ht="21.75" customHeight="1">
      <c r="A6" s="8"/>
      <c r="B6" s="7"/>
      <c r="C6" s="7"/>
      <c r="D6" s="7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  <c r="X6" s="7">
        <v>20</v>
      </c>
      <c r="Y6" s="7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7">
        <v>39</v>
      </c>
      <c r="AR6" s="7">
        <v>40</v>
      </c>
      <c r="AS6" s="7">
        <v>41</v>
      </c>
      <c r="AT6" s="7">
        <v>42</v>
      </c>
      <c r="AU6" s="7">
        <v>43</v>
      </c>
      <c r="AV6" s="7">
        <v>44</v>
      </c>
      <c r="AW6" s="7">
        <v>45</v>
      </c>
      <c r="AX6" s="7">
        <v>46</v>
      </c>
      <c r="AY6" s="7">
        <v>47</v>
      </c>
      <c r="AZ6" s="7">
        <v>48</v>
      </c>
      <c r="BA6" s="7">
        <v>49</v>
      </c>
      <c r="BB6" s="7">
        <v>50</v>
      </c>
      <c r="BC6" s="7">
        <v>51</v>
      </c>
      <c r="BD6" s="9">
        <v>52</v>
      </c>
      <c r="BE6" s="206"/>
    </row>
    <row r="7" spans="1:57" ht="23.25" customHeight="1">
      <c r="A7" s="219" t="s">
        <v>80</v>
      </c>
      <c r="B7" s="222" t="s">
        <v>19</v>
      </c>
      <c r="C7" s="222" t="s">
        <v>59</v>
      </c>
      <c r="D7" s="10" t="s">
        <v>20</v>
      </c>
      <c r="E7" s="150">
        <f t="shared" ref="E7:AV7" si="0">E13+E16+E19</f>
        <v>0</v>
      </c>
      <c r="F7" s="150">
        <f t="shared" si="0"/>
        <v>0</v>
      </c>
      <c r="G7" s="150">
        <f t="shared" si="0"/>
        <v>0</v>
      </c>
      <c r="H7" s="150">
        <f t="shared" si="0"/>
        <v>0</v>
      </c>
      <c r="I7" s="150">
        <f t="shared" si="0"/>
        <v>0</v>
      </c>
      <c r="J7" s="150">
        <f t="shared" si="0"/>
        <v>0</v>
      </c>
      <c r="K7" s="150">
        <f t="shared" si="0"/>
        <v>0</v>
      </c>
      <c r="L7" s="150">
        <f t="shared" si="0"/>
        <v>0</v>
      </c>
      <c r="M7" s="150">
        <f t="shared" si="0"/>
        <v>0</v>
      </c>
      <c r="N7" s="151">
        <f t="shared" si="0"/>
        <v>6</v>
      </c>
      <c r="O7" s="151">
        <f t="shared" si="0"/>
        <v>4</v>
      </c>
      <c r="P7" s="151">
        <f t="shared" si="0"/>
        <v>0</v>
      </c>
      <c r="Q7" s="150">
        <f t="shared" si="0"/>
        <v>0</v>
      </c>
      <c r="R7" s="150">
        <f t="shared" si="0"/>
        <v>0</v>
      </c>
      <c r="S7" s="150">
        <f t="shared" si="0"/>
        <v>0</v>
      </c>
      <c r="T7" s="150">
        <f t="shared" si="0"/>
        <v>0</v>
      </c>
      <c r="U7" s="150">
        <f t="shared" si="0"/>
        <v>0</v>
      </c>
      <c r="V7" s="150">
        <f t="shared" si="0"/>
        <v>0</v>
      </c>
      <c r="W7" s="150">
        <f t="shared" si="0"/>
        <v>0</v>
      </c>
      <c r="X7" s="150">
        <f t="shared" si="0"/>
        <v>0</v>
      </c>
      <c r="Y7" s="150">
        <f t="shared" si="0"/>
        <v>0</v>
      </c>
      <c r="Z7" s="150">
        <f t="shared" si="0"/>
        <v>0</v>
      </c>
      <c r="AA7" s="151">
        <f t="shared" si="0"/>
        <v>4</v>
      </c>
      <c r="AB7" s="151">
        <f t="shared" si="0"/>
        <v>4</v>
      </c>
      <c r="AC7" s="151">
        <f t="shared" si="0"/>
        <v>0</v>
      </c>
      <c r="AD7" s="150">
        <f t="shared" si="0"/>
        <v>0</v>
      </c>
      <c r="AE7" s="150">
        <f t="shared" si="0"/>
        <v>0</v>
      </c>
      <c r="AF7" s="150">
        <f t="shared" si="0"/>
        <v>0</v>
      </c>
      <c r="AG7" s="150">
        <f t="shared" si="0"/>
        <v>0</v>
      </c>
      <c r="AH7" s="150">
        <f t="shared" si="0"/>
        <v>0</v>
      </c>
      <c r="AI7" s="150">
        <f t="shared" si="0"/>
        <v>0</v>
      </c>
      <c r="AJ7" s="150">
        <f t="shared" si="0"/>
        <v>0</v>
      </c>
      <c r="AK7" s="150">
        <f t="shared" si="0"/>
        <v>0</v>
      </c>
      <c r="AL7" s="150">
        <f t="shared" si="0"/>
        <v>0</v>
      </c>
      <c r="AM7" s="150">
        <f t="shared" si="0"/>
        <v>0</v>
      </c>
      <c r="AN7" s="150">
        <f t="shared" si="0"/>
        <v>0</v>
      </c>
      <c r="AO7" s="150">
        <f t="shared" si="0"/>
        <v>0</v>
      </c>
      <c r="AP7" s="150">
        <f t="shared" si="0"/>
        <v>0</v>
      </c>
      <c r="AQ7" s="150">
        <f t="shared" si="0"/>
        <v>0</v>
      </c>
      <c r="AR7" s="150">
        <f t="shared" si="0"/>
        <v>0</v>
      </c>
      <c r="AS7" s="150">
        <f t="shared" si="0"/>
        <v>0</v>
      </c>
      <c r="AT7" s="150">
        <f t="shared" si="0"/>
        <v>0</v>
      </c>
      <c r="AU7" s="150">
        <f t="shared" si="0"/>
        <v>0</v>
      </c>
      <c r="AV7" s="150">
        <f t="shared" si="0"/>
        <v>0</v>
      </c>
      <c r="AW7" s="141" t="s">
        <v>21</v>
      </c>
      <c r="AX7" s="141" t="s">
        <v>21</v>
      </c>
      <c r="AY7" s="141" t="s">
        <v>21</v>
      </c>
      <c r="AZ7" s="141" t="s">
        <v>21</v>
      </c>
      <c r="BA7" s="135" t="str">
        <f t="shared" ref="BA7:BC8" si="1">BA13</f>
        <v>К</v>
      </c>
      <c r="BB7" s="135" t="str">
        <f t="shared" si="1"/>
        <v>К</v>
      </c>
      <c r="BC7" s="135" t="str">
        <f t="shared" si="1"/>
        <v>К</v>
      </c>
      <c r="BD7" s="141" t="s">
        <v>21</v>
      </c>
      <c r="BE7" s="71">
        <f t="shared" ref="BE7:BE62" si="2">SUM(E7:BD7)</f>
        <v>18</v>
      </c>
    </row>
    <row r="8" spans="1:57" ht="15" customHeight="1" thickBot="1">
      <c r="A8" s="220"/>
      <c r="B8" s="223"/>
      <c r="C8" s="223"/>
      <c r="D8" s="10" t="s">
        <v>22</v>
      </c>
      <c r="E8" s="14">
        <f t="shared" ref="E8:AV8" si="3">E14+E17+E20</f>
        <v>0</v>
      </c>
      <c r="F8" s="14">
        <f t="shared" si="3"/>
        <v>0</v>
      </c>
      <c r="G8" s="14">
        <f t="shared" si="3"/>
        <v>0</v>
      </c>
      <c r="H8" s="14">
        <f t="shared" si="3"/>
        <v>0</v>
      </c>
      <c r="I8" s="14">
        <f t="shared" si="3"/>
        <v>0</v>
      </c>
      <c r="J8" s="14">
        <f t="shared" si="3"/>
        <v>7</v>
      </c>
      <c r="K8" s="14">
        <f t="shared" si="3"/>
        <v>7</v>
      </c>
      <c r="L8" s="14">
        <f t="shared" si="3"/>
        <v>7</v>
      </c>
      <c r="M8" s="14">
        <f t="shared" si="3"/>
        <v>7</v>
      </c>
      <c r="N8" s="120">
        <f t="shared" si="3"/>
        <v>0</v>
      </c>
      <c r="O8" s="120">
        <f t="shared" si="3"/>
        <v>0</v>
      </c>
      <c r="P8" s="120">
        <f t="shared" si="3"/>
        <v>0</v>
      </c>
      <c r="Q8" s="14">
        <f t="shared" si="3"/>
        <v>0</v>
      </c>
      <c r="R8" s="14">
        <f t="shared" si="3"/>
        <v>0</v>
      </c>
      <c r="S8" s="14">
        <f t="shared" si="3"/>
        <v>0</v>
      </c>
      <c r="T8" s="14">
        <f t="shared" si="3"/>
        <v>0</v>
      </c>
      <c r="U8" s="14">
        <f t="shared" si="3"/>
        <v>0</v>
      </c>
      <c r="V8" s="14">
        <f t="shared" si="3"/>
        <v>9</v>
      </c>
      <c r="W8" s="14">
        <f t="shared" si="3"/>
        <v>8</v>
      </c>
      <c r="X8" s="14">
        <f t="shared" si="3"/>
        <v>8</v>
      </c>
      <c r="Y8" s="14">
        <f t="shared" si="3"/>
        <v>7</v>
      </c>
      <c r="Z8" s="14">
        <f t="shared" si="3"/>
        <v>7</v>
      </c>
      <c r="AA8" s="120">
        <f t="shared" si="3"/>
        <v>0</v>
      </c>
      <c r="AB8" s="120">
        <f t="shared" si="3"/>
        <v>0</v>
      </c>
      <c r="AC8" s="120">
        <f t="shared" si="3"/>
        <v>0</v>
      </c>
      <c r="AD8" s="14">
        <f t="shared" si="3"/>
        <v>6</v>
      </c>
      <c r="AE8" s="14">
        <f t="shared" si="3"/>
        <v>7</v>
      </c>
      <c r="AF8" s="14">
        <f t="shared" si="3"/>
        <v>6</v>
      </c>
      <c r="AG8" s="14">
        <f t="shared" si="3"/>
        <v>7</v>
      </c>
      <c r="AH8" s="14">
        <f t="shared" si="3"/>
        <v>5</v>
      </c>
      <c r="AI8" s="14">
        <f t="shared" si="3"/>
        <v>4</v>
      </c>
      <c r="AJ8" s="14">
        <f t="shared" si="3"/>
        <v>0</v>
      </c>
      <c r="AK8" s="14">
        <f t="shared" si="3"/>
        <v>0</v>
      </c>
      <c r="AL8" s="14">
        <f t="shared" si="3"/>
        <v>0</v>
      </c>
      <c r="AM8" s="14">
        <f t="shared" si="3"/>
        <v>0</v>
      </c>
      <c r="AN8" s="14">
        <f t="shared" si="3"/>
        <v>0</v>
      </c>
      <c r="AO8" s="14">
        <f t="shared" si="3"/>
        <v>0</v>
      </c>
      <c r="AP8" s="14">
        <f t="shared" si="3"/>
        <v>0</v>
      </c>
      <c r="AQ8" s="14">
        <f t="shared" si="3"/>
        <v>0</v>
      </c>
      <c r="AR8" s="14">
        <f t="shared" si="3"/>
        <v>0</v>
      </c>
      <c r="AS8" s="14">
        <f t="shared" si="3"/>
        <v>0</v>
      </c>
      <c r="AT8" s="14">
        <f t="shared" si="3"/>
        <v>0</v>
      </c>
      <c r="AU8" s="14">
        <f t="shared" si="3"/>
        <v>0</v>
      </c>
      <c r="AV8" s="14">
        <f t="shared" si="3"/>
        <v>0</v>
      </c>
      <c r="AW8" s="134" t="s">
        <v>21</v>
      </c>
      <c r="AX8" s="134" t="s">
        <v>21</v>
      </c>
      <c r="AY8" s="134" t="s">
        <v>21</v>
      </c>
      <c r="AZ8" s="134" t="s">
        <v>21</v>
      </c>
      <c r="BA8" s="135" t="str">
        <f t="shared" si="1"/>
        <v>К</v>
      </c>
      <c r="BB8" s="135" t="str">
        <f t="shared" si="1"/>
        <v>К</v>
      </c>
      <c r="BC8" s="133" t="str">
        <f t="shared" si="1"/>
        <v>К</v>
      </c>
      <c r="BD8" s="141" t="str">
        <f>BD14</f>
        <v>К</v>
      </c>
      <c r="BE8" s="18">
        <f t="shared" si="2"/>
        <v>102</v>
      </c>
    </row>
    <row r="9" spans="1:57" ht="15.75" hidden="1" customHeight="1" thickBot="1">
      <c r="A9" s="220"/>
      <c r="B9" s="224" t="s">
        <v>23</v>
      </c>
      <c r="C9" s="226" t="s">
        <v>24</v>
      </c>
      <c r="D9" s="100" t="s">
        <v>20</v>
      </c>
      <c r="E9" s="101" t="s">
        <v>21</v>
      </c>
      <c r="F9" s="70" t="s">
        <v>21</v>
      </c>
      <c r="G9" s="16" t="s">
        <v>21</v>
      </c>
      <c r="H9" s="16" t="s">
        <v>21</v>
      </c>
      <c r="I9" s="19"/>
      <c r="J9" s="20"/>
      <c r="K9" s="20"/>
      <c r="L9" s="21"/>
      <c r="M9" s="22"/>
      <c r="N9" s="117"/>
      <c r="O9" s="169"/>
      <c r="P9" s="116"/>
      <c r="Q9" s="21"/>
      <c r="R9" s="21"/>
      <c r="S9" s="21"/>
      <c r="T9" s="22"/>
      <c r="U9" s="21"/>
      <c r="V9" s="21" t="s">
        <v>21</v>
      </c>
      <c r="W9" s="21" t="s">
        <v>21</v>
      </c>
      <c r="X9" s="21"/>
      <c r="Y9" s="21"/>
      <c r="Z9" s="21"/>
      <c r="AA9" s="116"/>
      <c r="AB9" s="174"/>
      <c r="AC9" s="117"/>
      <c r="AD9" s="21"/>
      <c r="AE9" s="24"/>
      <c r="AF9" s="22"/>
      <c r="AG9" s="23"/>
      <c r="AH9" s="22"/>
      <c r="AI9" s="27"/>
      <c r="AJ9" s="35"/>
      <c r="AK9" s="27"/>
      <c r="AL9" s="25"/>
      <c r="AM9" s="26"/>
      <c r="AN9" s="27"/>
      <c r="AO9" s="27"/>
      <c r="AP9" s="27"/>
      <c r="AQ9" s="26"/>
      <c r="AR9" s="27"/>
      <c r="AS9" s="28"/>
      <c r="AT9" s="28"/>
      <c r="AU9" s="29"/>
      <c r="AV9" s="27"/>
      <c r="AW9" s="102"/>
      <c r="AX9" s="102"/>
      <c r="AY9" s="102"/>
      <c r="AZ9" s="136" t="s">
        <v>21</v>
      </c>
      <c r="BA9" s="136" t="s">
        <v>21</v>
      </c>
      <c r="BB9" s="136" t="s">
        <v>21</v>
      </c>
      <c r="BC9" s="137" t="s">
        <v>21</v>
      </c>
      <c r="BD9" s="165" t="s">
        <v>21</v>
      </c>
      <c r="BE9" s="30">
        <f t="shared" si="2"/>
        <v>0</v>
      </c>
    </row>
    <row r="10" spans="1:57" ht="15.75" hidden="1" customHeight="1" thickBot="1">
      <c r="A10" s="220"/>
      <c r="B10" s="225"/>
      <c r="C10" s="227"/>
      <c r="D10" s="100" t="s">
        <v>22</v>
      </c>
      <c r="E10" s="101" t="s">
        <v>21</v>
      </c>
      <c r="F10" s="70" t="s">
        <v>21</v>
      </c>
      <c r="G10" s="16" t="s">
        <v>21</v>
      </c>
      <c r="H10" s="16" t="s">
        <v>21</v>
      </c>
      <c r="I10" s="19"/>
      <c r="J10" s="20"/>
      <c r="K10" s="20"/>
      <c r="L10" s="21"/>
      <c r="M10" s="22"/>
      <c r="N10" s="117"/>
      <c r="O10" s="169"/>
      <c r="P10" s="116"/>
      <c r="Q10" s="21"/>
      <c r="R10" s="21"/>
      <c r="S10" s="21"/>
      <c r="T10" s="22"/>
      <c r="U10" s="21"/>
      <c r="V10" s="21" t="s">
        <v>21</v>
      </c>
      <c r="W10" s="21" t="s">
        <v>21</v>
      </c>
      <c r="X10" s="31"/>
      <c r="Y10" s="31"/>
      <c r="Z10" s="31"/>
      <c r="AA10" s="128"/>
      <c r="AB10" s="129"/>
      <c r="AC10" s="129"/>
      <c r="AD10" s="31"/>
      <c r="AE10" s="33"/>
      <c r="AF10" s="32"/>
      <c r="AG10" s="32"/>
      <c r="AH10" s="32"/>
      <c r="AI10" s="28"/>
      <c r="AJ10" s="33"/>
      <c r="AK10" s="28"/>
      <c r="AL10" s="34"/>
      <c r="AM10" s="29"/>
      <c r="AN10" s="28"/>
      <c r="AO10" s="28"/>
      <c r="AP10" s="28"/>
      <c r="AQ10" s="29"/>
      <c r="AR10" s="28"/>
      <c r="AS10" s="28"/>
      <c r="AT10" s="28"/>
      <c r="AU10" s="29"/>
      <c r="AV10" s="27"/>
      <c r="AW10" s="102"/>
      <c r="AX10" s="102"/>
      <c r="AY10" s="102"/>
      <c r="AZ10" s="136" t="s">
        <v>21</v>
      </c>
      <c r="BA10" s="136" t="s">
        <v>21</v>
      </c>
      <c r="BB10" s="136" t="s">
        <v>21</v>
      </c>
      <c r="BC10" s="137" t="s">
        <v>21</v>
      </c>
      <c r="BD10" s="166" t="s">
        <v>21</v>
      </c>
      <c r="BE10" s="30">
        <f t="shared" si="2"/>
        <v>0</v>
      </c>
    </row>
    <row r="11" spans="1:57" ht="15.75" hidden="1" customHeight="1" thickBot="1">
      <c r="A11" s="220"/>
      <c r="B11" s="249" t="s">
        <v>25</v>
      </c>
      <c r="C11" s="250" t="s">
        <v>26</v>
      </c>
      <c r="D11" s="100" t="s">
        <v>20</v>
      </c>
      <c r="E11" s="101" t="s">
        <v>21</v>
      </c>
      <c r="F11" s="70" t="s">
        <v>21</v>
      </c>
      <c r="G11" s="16" t="s">
        <v>21</v>
      </c>
      <c r="H11" s="16" t="s">
        <v>21</v>
      </c>
      <c r="I11" s="19"/>
      <c r="J11" s="20"/>
      <c r="K11" s="20"/>
      <c r="L11" s="21"/>
      <c r="M11" s="22"/>
      <c r="N11" s="117"/>
      <c r="O11" s="169"/>
      <c r="P11" s="116"/>
      <c r="Q11" s="21"/>
      <c r="R11" s="21"/>
      <c r="S11" s="21"/>
      <c r="T11" s="22"/>
      <c r="U11" s="21"/>
      <c r="V11" s="21" t="s">
        <v>21</v>
      </c>
      <c r="W11" s="21" t="s">
        <v>21</v>
      </c>
      <c r="X11" s="21"/>
      <c r="Y11" s="21"/>
      <c r="Z11" s="21"/>
      <c r="AA11" s="116"/>
      <c r="AB11" s="117"/>
      <c r="AC11" s="117"/>
      <c r="AD11" s="21"/>
      <c r="AE11" s="35"/>
      <c r="AF11" s="22"/>
      <c r="AG11" s="22"/>
      <c r="AH11" s="22"/>
      <c r="AI11" s="27"/>
      <c r="AJ11" s="35"/>
      <c r="AK11" s="27"/>
      <c r="AL11" s="25"/>
      <c r="AM11" s="26"/>
      <c r="AN11" s="27"/>
      <c r="AO11" s="27"/>
      <c r="AP11" s="27"/>
      <c r="AQ11" s="26"/>
      <c r="AR11" s="27"/>
      <c r="AS11" s="27"/>
      <c r="AT11" s="27"/>
      <c r="AU11" s="29"/>
      <c r="AV11" s="27"/>
      <c r="AW11" s="102"/>
      <c r="AX11" s="102"/>
      <c r="AY11" s="102"/>
      <c r="AZ11" s="136" t="s">
        <v>21</v>
      </c>
      <c r="BA11" s="136" t="s">
        <v>21</v>
      </c>
      <c r="BB11" s="136" t="s">
        <v>21</v>
      </c>
      <c r="BC11" s="137" t="s">
        <v>21</v>
      </c>
      <c r="BD11" s="166" t="s">
        <v>21</v>
      </c>
      <c r="BE11" s="30">
        <f t="shared" si="2"/>
        <v>0</v>
      </c>
    </row>
    <row r="12" spans="1:57" ht="15.75" hidden="1" customHeight="1" thickBot="1">
      <c r="A12" s="220"/>
      <c r="B12" s="224"/>
      <c r="C12" s="227"/>
      <c r="D12" s="103" t="s">
        <v>22</v>
      </c>
      <c r="E12" s="101" t="s">
        <v>21</v>
      </c>
      <c r="F12" s="70" t="s">
        <v>21</v>
      </c>
      <c r="G12" s="16" t="s">
        <v>21</v>
      </c>
      <c r="H12" s="16" t="s">
        <v>21</v>
      </c>
      <c r="I12" s="36"/>
      <c r="J12" s="37"/>
      <c r="K12" s="37"/>
      <c r="L12" s="38"/>
      <c r="M12" s="39"/>
      <c r="N12" s="119"/>
      <c r="O12" s="170"/>
      <c r="P12" s="118"/>
      <c r="Q12" s="38"/>
      <c r="R12" s="38"/>
      <c r="S12" s="38"/>
      <c r="T12" s="39"/>
      <c r="U12" s="38"/>
      <c r="V12" s="38" t="s">
        <v>21</v>
      </c>
      <c r="W12" s="38" t="s">
        <v>21</v>
      </c>
      <c r="X12" s="40"/>
      <c r="Y12" s="40"/>
      <c r="Z12" s="40"/>
      <c r="AA12" s="130"/>
      <c r="AB12" s="131"/>
      <c r="AC12" s="131"/>
      <c r="AD12" s="40"/>
      <c r="AE12" s="42"/>
      <c r="AF12" s="41"/>
      <c r="AG12" s="41"/>
      <c r="AH12" s="41"/>
      <c r="AI12" s="45"/>
      <c r="AJ12" s="42"/>
      <c r="AK12" s="45"/>
      <c r="AL12" s="43"/>
      <c r="AM12" s="44"/>
      <c r="AN12" s="45"/>
      <c r="AO12" s="45"/>
      <c r="AP12" s="45"/>
      <c r="AQ12" s="46"/>
      <c r="AR12" s="45"/>
      <c r="AS12" s="45"/>
      <c r="AT12" s="45"/>
      <c r="AU12" s="44"/>
      <c r="AV12" s="47"/>
      <c r="AW12" s="138"/>
      <c r="AX12" s="138"/>
      <c r="AY12" s="138"/>
      <c r="AZ12" s="139" t="s">
        <v>21</v>
      </c>
      <c r="BA12" s="139" t="s">
        <v>21</v>
      </c>
      <c r="BB12" s="139" t="s">
        <v>21</v>
      </c>
      <c r="BC12" s="140" t="s">
        <v>21</v>
      </c>
      <c r="BD12" s="167" t="s">
        <v>21</v>
      </c>
      <c r="BE12" s="30">
        <f t="shared" si="2"/>
        <v>0</v>
      </c>
    </row>
    <row r="13" spans="1:57" s="55" customFormat="1">
      <c r="A13" s="220"/>
      <c r="B13" s="228" t="s">
        <v>28</v>
      </c>
      <c r="C13" s="104" t="s">
        <v>60</v>
      </c>
      <c r="D13" s="48" t="s">
        <v>20</v>
      </c>
      <c r="E13" s="13">
        <v>0</v>
      </c>
      <c r="F13" s="1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17">
        <v>0</v>
      </c>
      <c r="M13" s="13">
        <v>0</v>
      </c>
      <c r="N13" s="122">
        <v>0</v>
      </c>
      <c r="O13" s="123">
        <v>4</v>
      </c>
      <c r="P13" s="123">
        <v>0</v>
      </c>
      <c r="Q13" s="16">
        <v>0</v>
      </c>
      <c r="R13" s="12">
        <v>0</v>
      </c>
      <c r="S13" s="12">
        <v>0</v>
      </c>
      <c r="T13" s="163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63">
        <v>0</v>
      </c>
      <c r="AA13" s="123">
        <v>2</v>
      </c>
      <c r="AB13" s="123">
        <v>0</v>
      </c>
      <c r="AC13" s="123">
        <v>0</v>
      </c>
      <c r="AD13" s="12">
        <v>0</v>
      </c>
      <c r="AE13" s="12">
        <v>0</v>
      </c>
      <c r="AF13" s="12">
        <v>0</v>
      </c>
      <c r="AG13" s="163">
        <v>0</v>
      </c>
      <c r="AH13" s="163">
        <v>0</v>
      </c>
      <c r="AI13" s="16">
        <v>0</v>
      </c>
      <c r="AJ13" s="16">
        <v>0</v>
      </c>
      <c r="AK13" s="16">
        <v>0</v>
      </c>
      <c r="AL13" s="16">
        <v>0</v>
      </c>
      <c r="AM13" s="14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33" t="s">
        <v>21</v>
      </c>
      <c r="AX13" s="132" t="s">
        <v>21</v>
      </c>
      <c r="AY13" s="132" t="s">
        <v>21</v>
      </c>
      <c r="AZ13" s="132" t="s">
        <v>21</v>
      </c>
      <c r="BA13" s="132" t="s">
        <v>21</v>
      </c>
      <c r="BB13" s="132" t="s">
        <v>21</v>
      </c>
      <c r="BC13" s="133" t="s">
        <v>21</v>
      </c>
      <c r="BD13" s="143" t="s">
        <v>21</v>
      </c>
      <c r="BE13" s="54">
        <f t="shared" si="2"/>
        <v>6</v>
      </c>
    </row>
    <row r="14" spans="1:57" s="56" customFormat="1">
      <c r="A14" s="220"/>
      <c r="B14" s="229"/>
      <c r="C14" s="105" t="s">
        <v>61</v>
      </c>
      <c r="D14" s="50" t="s">
        <v>22</v>
      </c>
      <c r="E14" s="13">
        <v>0</v>
      </c>
      <c r="F14" s="12">
        <v>0</v>
      </c>
      <c r="G14" s="12">
        <v>0</v>
      </c>
      <c r="H14" s="12">
        <v>0</v>
      </c>
      <c r="I14" s="12">
        <v>0</v>
      </c>
      <c r="J14" s="12">
        <v>3</v>
      </c>
      <c r="K14" s="12">
        <v>3</v>
      </c>
      <c r="L14" s="12">
        <v>3</v>
      </c>
      <c r="M14" s="12">
        <v>3</v>
      </c>
      <c r="N14" s="123">
        <v>0</v>
      </c>
      <c r="O14" s="123">
        <v>0</v>
      </c>
      <c r="P14" s="122">
        <v>0</v>
      </c>
      <c r="Q14" s="163">
        <v>0</v>
      </c>
      <c r="R14" s="163">
        <v>0</v>
      </c>
      <c r="S14" s="163">
        <v>0</v>
      </c>
      <c r="T14" s="163">
        <v>0</v>
      </c>
      <c r="U14" s="163">
        <v>0</v>
      </c>
      <c r="V14" s="163">
        <v>3</v>
      </c>
      <c r="W14" s="163">
        <v>3</v>
      </c>
      <c r="X14" s="163">
        <v>3</v>
      </c>
      <c r="Y14" s="163">
        <v>3</v>
      </c>
      <c r="Z14" s="163">
        <v>3</v>
      </c>
      <c r="AA14" s="123">
        <v>0</v>
      </c>
      <c r="AB14" s="122">
        <v>0</v>
      </c>
      <c r="AC14" s="123">
        <v>0</v>
      </c>
      <c r="AD14" s="12">
        <v>2</v>
      </c>
      <c r="AE14" s="12">
        <v>3</v>
      </c>
      <c r="AF14" s="12">
        <v>2</v>
      </c>
      <c r="AG14" s="163">
        <v>2</v>
      </c>
      <c r="AH14" s="12">
        <v>0</v>
      </c>
      <c r="AI14" s="163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32" t="s">
        <v>21</v>
      </c>
      <c r="AX14" s="132" t="s">
        <v>21</v>
      </c>
      <c r="AY14" s="132" t="s">
        <v>21</v>
      </c>
      <c r="AZ14" s="132" t="s">
        <v>21</v>
      </c>
      <c r="BA14" s="132" t="s">
        <v>21</v>
      </c>
      <c r="BB14" s="132" t="s">
        <v>21</v>
      </c>
      <c r="BC14" s="132" t="s">
        <v>21</v>
      </c>
      <c r="BD14" s="144" t="s">
        <v>21</v>
      </c>
      <c r="BE14" s="14">
        <f t="shared" si="2"/>
        <v>36</v>
      </c>
    </row>
    <row r="15" spans="1:57" s="56" customFormat="1">
      <c r="A15" s="220"/>
      <c r="B15" s="63"/>
      <c r="C15" s="106"/>
      <c r="D15" s="50" t="s">
        <v>27</v>
      </c>
      <c r="E15" s="17"/>
      <c r="F15" s="17"/>
      <c r="G15" s="17"/>
      <c r="H15" s="17"/>
      <c r="I15" s="17"/>
      <c r="J15" s="159"/>
      <c r="K15" s="17"/>
      <c r="L15" s="17"/>
      <c r="M15" s="17"/>
      <c r="N15" s="121"/>
      <c r="O15" s="121"/>
      <c r="P15" s="12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22"/>
      <c r="AB15" s="122"/>
      <c r="AC15" s="122" t="s">
        <v>62</v>
      </c>
      <c r="AD15" s="163"/>
      <c r="AE15" s="163"/>
      <c r="AF15" s="163"/>
      <c r="AG15" s="163"/>
      <c r="AH15" s="163"/>
      <c r="AI15" s="163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32"/>
      <c r="AX15" s="132"/>
      <c r="AY15" s="132"/>
      <c r="AZ15" s="132"/>
      <c r="BA15" s="132"/>
      <c r="BB15" s="132"/>
      <c r="BC15" s="132"/>
      <c r="BD15" s="132"/>
      <c r="BE15" s="14">
        <f t="shared" si="2"/>
        <v>0</v>
      </c>
    </row>
    <row r="16" spans="1:57" s="56" customFormat="1">
      <c r="A16" s="220"/>
      <c r="B16" s="228" t="s">
        <v>63</v>
      </c>
      <c r="C16" s="105" t="s">
        <v>64</v>
      </c>
      <c r="D16" s="48" t="s">
        <v>20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59">
        <v>0</v>
      </c>
      <c r="K16" s="17">
        <v>0</v>
      </c>
      <c r="L16" s="17">
        <v>0</v>
      </c>
      <c r="M16" s="17">
        <v>0</v>
      </c>
      <c r="N16" s="121">
        <v>4</v>
      </c>
      <c r="O16" s="121">
        <v>0</v>
      </c>
      <c r="P16" s="124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159">
        <v>0</v>
      </c>
      <c r="AA16" s="121">
        <v>2</v>
      </c>
      <c r="AB16" s="121">
        <v>0</v>
      </c>
      <c r="AC16" s="121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  <c r="AI16" s="159">
        <v>0</v>
      </c>
      <c r="AJ16" s="159">
        <v>0</v>
      </c>
      <c r="AK16" s="159">
        <v>0</v>
      </c>
      <c r="AL16" s="159">
        <v>0</v>
      </c>
      <c r="AM16" s="159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35" t="s">
        <v>21</v>
      </c>
      <c r="AX16" s="135" t="s">
        <v>21</v>
      </c>
      <c r="AY16" s="135" t="s">
        <v>21</v>
      </c>
      <c r="AZ16" s="135" t="s">
        <v>21</v>
      </c>
      <c r="BA16" s="132" t="s">
        <v>21</v>
      </c>
      <c r="BB16" s="132" t="s">
        <v>21</v>
      </c>
      <c r="BC16" s="132" t="s">
        <v>21</v>
      </c>
      <c r="BD16" s="132" t="s">
        <v>21</v>
      </c>
      <c r="BE16" s="14">
        <f t="shared" si="2"/>
        <v>6</v>
      </c>
    </row>
    <row r="17" spans="1:57" s="56" customFormat="1">
      <c r="A17" s="220"/>
      <c r="B17" s="229"/>
      <c r="C17" s="105"/>
      <c r="D17" s="50" t="s">
        <v>22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59">
        <v>2</v>
      </c>
      <c r="K17" s="17">
        <v>2</v>
      </c>
      <c r="L17" s="17">
        <v>2</v>
      </c>
      <c r="M17" s="17">
        <v>2</v>
      </c>
      <c r="N17" s="121">
        <v>0</v>
      </c>
      <c r="O17" s="121">
        <v>0</v>
      </c>
      <c r="P17" s="124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3</v>
      </c>
      <c r="W17" s="52">
        <v>3</v>
      </c>
      <c r="X17" s="52">
        <v>3</v>
      </c>
      <c r="Y17" s="52">
        <v>2</v>
      </c>
      <c r="Z17" s="159">
        <v>2</v>
      </c>
      <c r="AA17" s="121">
        <v>0</v>
      </c>
      <c r="AB17" s="121">
        <v>0</v>
      </c>
      <c r="AC17" s="121">
        <v>0</v>
      </c>
      <c r="AD17" s="159">
        <v>2</v>
      </c>
      <c r="AE17" s="159">
        <v>2</v>
      </c>
      <c r="AF17" s="159">
        <v>2</v>
      </c>
      <c r="AG17" s="159">
        <v>2</v>
      </c>
      <c r="AH17" s="159">
        <v>2</v>
      </c>
      <c r="AI17" s="159">
        <v>3</v>
      </c>
      <c r="AJ17" s="159">
        <v>0</v>
      </c>
      <c r="AK17" s="159">
        <v>0</v>
      </c>
      <c r="AL17" s="159">
        <v>0</v>
      </c>
      <c r="AM17" s="159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35" t="s">
        <v>21</v>
      </c>
      <c r="AX17" s="135" t="s">
        <v>21</v>
      </c>
      <c r="AY17" s="135" t="s">
        <v>21</v>
      </c>
      <c r="AZ17" s="135" t="s">
        <v>21</v>
      </c>
      <c r="BA17" s="145" t="s">
        <v>21</v>
      </c>
      <c r="BB17" s="145" t="s">
        <v>21</v>
      </c>
      <c r="BC17" s="145" t="s">
        <v>21</v>
      </c>
      <c r="BD17" s="145" t="s">
        <v>21</v>
      </c>
      <c r="BE17" s="14">
        <f t="shared" si="2"/>
        <v>34</v>
      </c>
    </row>
    <row r="18" spans="1:57" s="56" customFormat="1">
      <c r="A18" s="220"/>
      <c r="B18" s="62"/>
      <c r="C18" s="105"/>
      <c r="D18" s="50" t="s">
        <v>27</v>
      </c>
      <c r="E18" s="17"/>
      <c r="F18" s="17"/>
      <c r="G18" s="17"/>
      <c r="H18" s="17"/>
      <c r="I18" s="17"/>
      <c r="J18" s="159"/>
      <c r="K18" s="17"/>
      <c r="L18" s="17"/>
      <c r="M18" s="17"/>
      <c r="N18" s="121"/>
      <c r="O18" s="121"/>
      <c r="P18" s="124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21"/>
      <c r="AB18" s="121"/>
      <c r="AC18" s="121" t="s">
        <v>62</v>
      </c>
      <c r="AD18" s="159"/>
      <c r="AE18" s="159"/>
      <c r="AF18" s="159"/>
      <c r="AG18" s="159"/>
      <c r="AH18" s="159"/>
      <c r="AI18" s="159"/>
      <c r="AJ18" s="52"/>
      <c r="AK18" s="159"/>
      <c r="AL18" s="52"/>
      <c r="AM18" s="12"/>
      <c r="AN18" s="13"/>
      <c r="AO18" s="12"/>
      <c r="AP18" s="12"/>
      <c r="AQ18" s="13"/>
      <c r="AR18" s="12"/>
      <c r="AS18" s="12"/>
      <c r="AT18" s="12"/>
      <c r="AU18" s="12"/>
      <c r="AV18" s="12"/>
      <c r="AW18" s="132"/>
      <c r="AX18" s="132"/>
      <c r="AY18" s="132"/>
      <c r="AZ18" s="132"/>
      <c r="BA18" s="132"/>
      <c r="BB18" s="145"/>
      <c r="BC18" s="145"/>
      <c r="BD18" s="145"/>
      <c r="BE18" s="14">
        <f t="shared" si="2"/>
        <v>0</v>
      </c>
    </row>
    <row r="19" spans="1:57" s="56" customFormat="1">
      <c r="A19" s="220"/>
      <c r="B19" s="228" t="s">
        <v>96</v>
      </c>
      <c r="C19" s="237" t="s">
        <v>97</v>
      </c>
      <c r="D19" s="50" t="s">
        <v>20</v>
      </c>
      <c r="E19" s="159">
        <v>0</v>
      </c>
      <c r="F19" s="159">
        <v>0</v>
      </c>
      <c r="G19" s="159">
        <v>0</v>
      </c>
      <c r="H19" s="159">
        <v>0</v>
      </c>
      <c r="I19" s="159">
        <v>0</v>
      </c>
      <c r="J19" s="159">
        <v>0</v>
      </c>
      <c r="K19" s="159">
        <v>0</v>
      </c>
      <c r="L19" s="159">
        <v>0</v>
      </c>
      <c r="M19" s="159">
        <v>0</v>
      </c>
      <c r="N19" s="121">
        <v>2</v>
      </c>
      <c r="O19" s="121">
        <v>0</v>
      </c>
      <c r="P19" s="124">
        <v>0</v>
      </c>
      <c r="Q19" s="159">
        <v>0</v>
      </c>
      <c r="R19" s="159">
        <v>0</v>
      </c>
      <c r="S19" s="159">
        <v>0</v>
      </c>
      <c r="T19" s="159">
        <v>0</v>
      </c>
      <c r="U19" s="159">
        <v>0</v>
      </c>
      <c r="V19" s="159">
        <v>0</v>
      </c>
      <c r="W19" s="159">
        <v>0</v>
      </c>
      <c r="X19" s="159">
        <v>0</v>
      </c>
      <c r="Y19" s="159">
        <v>0</v>
      </c>
      <c r="Z19" s="159">
        <v>0</v>
      </c>
      <c r="AA19" s="121">
        <v>0</v>
      </c>
      <c r="AB19" s="121">
        <v>4</v>
      </c>
      <c r="AC19" s="121">
        <v>0</v>
      </c>
      <c r="AD19" s="159">
        <v>0</v>
      </c>
      <c r="AE19" s="159">
        <v>0</v>
      </c>
      <c r="AF19" s="159">
        <v>0</v>
      </c>
      <c r="AG19" s="159">
        <v>0</v>
      </c>
      <c r="AH19" s="159">
        <v>0</v>
      </c>
      <c r="AI19" s="159">
        <v>0</v>
      </c>
      <c r="AJ19" s="52">
        <v>0</v>
      </c>
      <c r="AK19" s="159">
        <v>0</v>
      </c>
      <c r="AL19" s="52">
        <v>0</v>
      </c>
      <c r="AM19" s="52">
        <v>0</v>
      </c>
      <c r="AN19" s="159">
        <v>0</v>
      </c>
      <c r="AO19" s="52">
        <v>0</v>
      </c>
      <c r="AP19" s="52">
        <v>0</v>
      </c>
      <c r="AQ19" s="159">
        <v>0</v>
      </c>
      <c r="AR19" s="52">
        <v>0</v>
      </c>
      <c r="AS19" s="52">
        <v>0</v>
      </c>
      <c r="AT19" s="52">
        <v>0</v>
      </c>
      <c r="AU19" s="52">
        <v>0</v>
      </c>
      <c r="AV19" s="52">
        <v>0</v>
      </c>
      <c r="AW19" s="145" t="s">
        <v>21</v>
      </c>
      <c r="AX19" s="145" t="s">
        <v>21</v>
      </c>
      <c r="AY19" s="145" t="s">
        <v>21</v>
      </c>
      <c r="AZ19" s="145" t="s">
        <v>21</v>
      </c>
      <c r="BA19" s="145" t="s">
        <v>21</v>
      </c>
      <c r="BB19" s="145" t="s">
        <v>21</v>
      </c>
      <c r="BC19" s="145" t="s">
        <v>21</v>
      </c>
      <c r="BD19" s="145" t="s">
        <v>21</v>
      </c>
      <c r="BE19" s="14">
        <f t="shared" si="2"/>
        <v>6</v>
      </c>
    </row>
    <row r="20" spans="1:57" s="56" customFormat="1">
      <c r="A20" s="220"/>
      <c r="B20" s="229"/>
      <c r="C20" s="238"/>
      <c r="D20" s="50" t="s">
        <v>22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2</v>
      </c>
      <c r="K20" s="159">
        <v>2</v>
      </c>
      <c r="L20" s="159">
        <v>2</v>
      </c>
      <c r="M20" s="159">
        <v>2</v>
      </c>
      <c r="N20" s="121">
        <v>0</v>
      </c>
      <c r="O20" s="121">
        <v>0</v>
      </c>
      <c r="P20" s="124">
        <v>0</v>
      </c>
      <c r="Q20" s="159">
        <v>0</v>
      </c>
      <c r="R20" s="159">
        <v>0</v>
      </c>
      <c r="S20" s="159">
        <v>0</v>
      </c>
      <c r="T20" s="159">
        <v>0</v>
      </c>
      <c r="U20" s="159">
        <v>0</v>
      </c>
      <c r="V20" s="159">
        <v>3</v>
      </c>
      <c r="W20" s="159">
        <v>2</v>
      </c>
      <c r="X20" s="159">
        <v>2</v>
      </c>
      <c r="Y20" s="159">
        <v>2</v>
      </c>
      <c r="Z20" s="159">
        <v>2</v>
      </c>
      <c r="AA20" s="121">
        <v>0</v>
      </c>
      <c r="AB20" s="121">
        <v>0</v>
      </c>
      <c r="AC20" s="121">
        <v>0</v>
      </c>
      <c r="AD20" s="159">
        <v>2</v>
      </c>
      <c r="AE20" s="159">
        <v>2</v>
      </c>
      <c r="AF20" s="159">
        <v>2</v>
      </c>
      <c r="AG20" s="159">
        <v>3</v>
      </c>
      <c r="AH20" s="159">
        <v>3</v>
      </c>
      <c r="AI20" s="159">
        <v>1</v>
      </c>
      <c r="AJ20" s="52">
        <v>0</v>
      </c>
      <c r="AK20" s="159">
        <v>0</v>
      </c>
      <c r="AL20" s="52">
        <v>0</v>
      </c>
      <c r="AM20" s="52">
        <v>0</v>
      </c>
      <c r="AN20" s="159">
        <v>0</v>
      </c>
      <c r="AO20" s="52">
        <v>0</v>
      </c>
      <c r="AP20" s="52">
        <v>0</v>
      </c>
      <c r="AQ20" s="159">
        <v>0</v>
      </c>
      <c r="AR20" s="52">
        <v>0</v>
      </c>
      <c r="AS20" s="52">
        <v>0</v>
      </c>
      <c r="AT20" s="52">
        <v>0</v>
      </c>
      <c r="AU20" s="52">
        <v>0</v>
      </c>
      <c r="AV20" s="52">
        <v>0</v>
      </c>
      <c r="AW20" s="145" t="s">
        <v>21</v>
      </c>
      <c r="AX20" s="145" t="s">
        <v>21</v>
      </c>
      <c r="AY20" s="145" t="s">
        <v>21</v>
      </c>
      <c r="AZ20" s="145" t="s">
        <v>21</v>
      </c>
      <c r="BA20" s="145" t="s">
        <v>21</v>
      </c>
      <c r="BB20" s="145" t="s">
        <v>21</v>
      </c>
      <c r="BC20" s="145" t="s">
        <v>21</v>
      </c>
      <c r="BD20" s="145" t="s">
        <v>21</v>
      </c>
      <c r="BE20" s="14">
        <f t="shared" si="2"/>
        <v>32</v>
      </c>
    </row>
    <row r="21" spans="1:57" s="56" customFormat="1">
      <c r="A21" s="220"/>
      <c r="B21" s="236"/>
      <c r="C21" s="239"/>
      <c r="D21" s="50" t="s">
        <v>27</v>
      </c>
      <c r="E21" s="159"/>
      <c r="F21" s="159"/>
      <c r="G21" s="159"/>
      <c r="H21" s="159"/>
      <c r="I21" s="159"/>
      <c r="J21" s="159"/>
      <c r="K21" s="159"/>
      <c r="L21" s="159"/>
      <c r="M21" s="159"/>
      <c r="N21" s="121"/>
      <c r="O21" s="121"/>
      <c r="P21" s="124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21"/>
      <c r="AB21" s="121"/>
      <c r="AC21" s="121" t="s">
        <v>62</v>
      </c>
      <c r="AD21" s="159"/>
      <c r="AE21" s="159"/>
      <c r="AF21" s="159"/>
      <c r="AG21" s="159"/>
      <c r="AH21" s="159"/>
      <c r="AI21" s="159"/>
      <c r="AJ21" s="52"/>
      <c r="AK21" s="159"/>
      <c r="AL21" s="52"/>
      <c r="AM21" s="52"/>
      <c r="AN21" s="159"/>
      <c r="AO21" s="52"/>
      <c r="AP21" s="52"/>
      <c r="AQ21" s="159"/>
      <c r="AR21" s="52"/>
      <c r="AS21" s="52"/>
      <c r="AT21" s="52"/>
      <c r="AU21" s="52"/>
      <c r="AV21" s="52"/>
      <c r="AW21" s="145"/>
      <c r="AX21" s="145"/>
      <c r="AY21" s="145"/>
      <c r="AZ21" s="145"/>
      <c r="BA21" s="145"/>
      <c r="BB21" s="145"/>
      <c r="BC21" s="145"/>
      <c r="BD21" s="145"/>
      <c r="BE21" s="14">
        <f t="shared" si="2"/>
        <v>0</v>
      </c>
    </row>
    <row r="22" spans="1:57" s="107" customFormat="1">
      <c r="A22" s="220"/>
      <c r="B22" s="241" t="s">
        <v>29</v>
      </c>
      <c r="C22" s="256" t="s">
        <v>30</v>
      </c>
      <c r="D22" s="48" t="s">
        <v>20</v>
      </c>
      <c r="E22" s="52">
        <f t="shared" ref="E22:AV23" si="4">E24+E36+E48+E60</f>
        <v>0</v>
      </c>
      <c r="F22" s="52">
        <f t="shared" si="4"/>
        <v>0</v>
      </c>
      <c r="G22" s="52">
        <f t="shared" si="4"/>
        <v>0</v>
      </c>
      <c r="H22" s="52">
        <f t="shared" si="4"/>
        <v>0</v>
      </c>
      <c r="I22" s="52">
        <f t="shared" si="4"/>
        <v>0</v>
      </c>
      <c r="J22" s="52">
        <f t="shared" si="4"/>
        <v>0</v>
      </c>
      <c r="K22" s="52">
        <f t="shared" si="4"/>
        <v>0</v>
      </c>
      <c r="L22" s="52">
        <f t="shared" si="4"/>
        <v>0</v>
      </c>
      <c r="M22" s="52">
        <f t="shared" si="4"/>
        <v>0</v>
      </c>
      <c r="N22" s="124">
        <f t="shared" si="4"/>
        <v>22</v>
      </c>
      <c r="O22" s="124">
        <f t="shared" si="4"/>
        <v>32</v>
      </c>
      <c r="P22" s="124">
        <f t="shared" si="4"/>
        <v>34</v>
      </c>
      <c r="Q22" s="52">
        <f t="shared" si="4"/>
        <v>0</v>
      </c>
      <c r="R22" s="52">
        <f t="shared" si="4"/>
        <v>0</v>
      </c>
      <c r="S22" s="52">
        <f t="shared" si="4"/>
        <v>0</v>
      </c>
      <c r="T22" s="52">
        <f t="shared" si="4"/>
        <v>0</v>
      </c>
      <c r="U22" s="52">
        <f t="shared" si="4"/>
        <v>0</v>
      </c>
      <c r="V22" s="52">
        <f t="shared" si="4"/>
        <v>0</v>
      </c>
      <c r="W22" s="52">
        <f t="shared" si="4"/>
        <v>0</v>
      </c>
      <c r="X22" s="52">
        <f t="shared" si="4"/>
        <v>0</v>
      </c>
      <c r="Y22" s="52">
        <f t="shared" si="4"/>
        <v>0</v>
      </c>
      <c r="Z22" s="52">
        <f t="shared" si="4"/>
        <v>0</v>
      </c>
      <c r="AA22" s="124">
        <f t="shared" si="4"/>
        <v>30</v>
      </c>
      <c r="AB22" s="124">
        <f t="shared" si="4"/>
        <v>20</v>
      </c>
      <c r="AC22" s="124">
        <f t="shared" si="4"/>
        <v>4</v>
      </c>
      <c r="AD22" s="52">
        <f t="shared" si="4"/>
        <v>0</v>
      </c>
      <c r="AE22" s="52">
        <f t="shared" si="4"/>
        <v>0</v>
      </c>
      <c r="AF22" s="52">
        <f t="shared" si="4"/>
        <v>0</v>
      </c>
      <c r="AG22" s="52">
        <f t="shared" si="4"/>
        <v>0</v>
      </c>
      <c r="AH22" s="52">
        <f t="shared" si="4"/>
        <v>0</v>
      </c>
      <c r="AI22" s="52">
        <f t="shared" si="4"/>
        <v>0</v>
      </c>
      <c r="AJ22" s="52">
        <f t="shared" si="4"/>
        <v>0</v>
      </c>
      <c r="AK22" s="52">
        <f t="shared" si="4"/>
        <v>0</v>
      </c>
      <c r="AL22" s="52">
        <f t="shared" si="4"/>
        <v>0</v>
      </c>
      <c r="AM22" s="52">
        <f t="shared" si="4"/>
        <v>0</v>
      </c>
      <c r="AN22" s="52">
        <f t="shared" si="4"/>
        <v>0</v>
      </c>
      <c r="AO22" s="52">
        <f t="shared" si="4"/>
        <v>0</v>
      </c>
      <c r="AP22" s="52">
        <f t="shared" si="4"/>
        <v>0</v>
      </c>
      <c r="AQ22" s="52">
        <f t="shared" si="4"/>
        <v>0</v>
      </c>
      <c r="AR22" s="52">
        <f t="shared" si="4"/>
        <v>0</v>
      </c>
      <c r="AS22" s="52">
        <f t="shared" si="4"/>
        <v>0</v>
      </c>
      <c r="AT22" s="52">
        <f t="shared" si="4"/>
        <v>0</v>
      </c>
      <c r="AU22" s="52">
        <f t="shared" si="4"/>
        <v>0</v>
      </c>
      <c r="AV22" s="52">
        <f t="shared" si="4"/>
        <v>0</v>
      </c>
      <c r="AW22" s="145" t="s">
        <v>21</v>
      </c>
      <c r="AX22" s="145" t="s">
        <v>21</v>
      </c>
      <c r="AY22" s="145" t="s">
        <v>21</v>
      </c>
      <c r="AZ22" s="145" t="s">
        <v>21</v>
      </c>
      <c r="BA22" s="145" t="s">
        <v>21</v>
      </c>
      <c r="BB22" s="145" t="s">
        <v>21</v>
      </c>
      <c r="BC22" s="145" t="s">
        <v>21</v>
      </c>
      <c r="BD22" s="145" t="s">
        <v>21</v>
      </c>
      <c r="BE22" s="57">
        <f t="shared" si="2"/>
        <v>142</v>
      </c>
    </row>
    <row r="23" spans="1:57" s="107" customFormat="1">
      <c r="A23" s="220"/>
      <c r="B23" s="242"/>
      <c r="C23" s="257"/>
      <c r="D23" s="51" t="s">
        <v>22</v>
      </c>
      <c r="E23" s="12">
        <f t="shared" si="4"/>
        <v>0</v>
      </c>
      <c r="F23" s="12">
        <f t="shared" si="4"/>
        <v>0</v>
      </c>
      <c r="G23" s="12">
        <f t="shared" si="4"/>
        <v>0</v>
      </c>
      <c r="H23" s="12">
        <f t="shared" si="4"/>
        <v>0</v>
      </c>
      <c r="I23" s="12">
        <f t="shared" si="4"/>
        <v>0</v>
      </c>
      <c r="J23" s="12">
        <f t="shared" si="4"/>
        <v>29</v>
      </c>
      <c r="K23" s="12">
        <f t="shared" si="4"/>
        <v>29</v>
      </c>
      <c r="L23" s="12">
        <f t="shared" si="4"/>
        <v>29</v>
      </c>
      <c r="M23" s="12">
        <f t="shared" si="4"/>
        <v>29</v>
      </c>
      <c r="N23" s="123">
        <f t="shared" si="4"/>
        <v>0</v>
      </c>
      <c r="O23" s="123">
        <f t="shared" si="4"/>
        <v>0</v>
      </c>
      <c r="P23" s="123">
        <f t="shared" si="4"/>
        <v>0</v>
      </c>
      <c r="Q23" s="12">
        <f t="shared" si="4"/>
        <v>36</v>
      </c>
      <c r="R23" s="12">
        <f t="shared" si="4"/>
        <v>36</v>
      </c>
      <c r="S23" s="12">
        <f t="shared" si="4"/>
        <v>36</v>
      </c>
      <c r="T23" s="12">
        <f t="shared" si="4"/>
        <v>36</v>
      </c>
      <c r="U23" s="12">
        <f t="shared" si="4"/>
        <v>36</v>
      </c>
      <c r="V23" s="12">
        <f t="shared" si="4"/>
        <v>27</v>
      </c>
      <c r="W23" s="12">
        <f t="shared" si="4"/>
        <v>28</v>
      </c>
      <c r="X23" s="12">
        <f t="shared" si="4"/>
        <v>28</v>
      </c>
      <c r="Y23" s="12">
        <f t="shared" si="4"/>
        <v>29</v>
      </c>
      <c r="Z23" s="12">
        <f t="shared" si="4"/>
        <v>29</v>
      </c>
      <c r="AA23" s="123">
        <f t="shared" si="4"/>
        <v>0</v>
      </c>
      <c r="AB23" s="123">
        <f t="shared" si="4"/>
        <v>0</v>
      </c>
      <c r="AC23" s="123">
        <f t="shared" si="4"/>
        <v>0</v>
      </c>
      <c r="AD23" s="12">
        <f t="shared" si="4"/>
        <v>30</v>
      </c>
      <c r="AE23" s="12">
        <f t="shared" si="4"/>
        <v>23</v>
      </c>
      <c r="AF23" s="12">
        <f t="shared" si="4"/>
        <v>20</v>
      </c>
      <c r="AG23" s="12">
        <f t="shared" si="4"/>
        <v>17</v>
      </c>
      <c r="AH23" s="12">
        <f t="shared" si="4"/>
        <v>18</v>
      </c>
      <c r="AI23" s="12">
        <f t="shared" si="4"/>
        <v>14</v>
      </c>
      <c r="AJ23" s="12">
        <f t="shared" si="4"/>
        <v>36</v>
      </c>
      <c r="AK23" s="12">
        <f>AK25+AK37+AK49+AK61</f>
        <v>36</v>
      </c>
      <c r="AL23" s="12">
        <f t="shared" si="4"/>
        <v>36</v>
      </c>
      <c r="AM23" s="12">
        <f t="shared" si="4"/>
        <v>36</v>
      </c>
      <c r="AN23" s="12">
        <f t="shared" si="4"/>
        <v>0</v>
      </c>
      <c r="AO23" s="12">
        <f t="shared" si="4"/>
        <v>0</v>
      </c>
      <c r="AP23" s="12">
        <f t="shared" si="4"/>
        <v>0</v>
      </c>
      <c r="AQ23" s="12">
        <f t="shared" si="4"/>
        <v>0</v>
      </c>
      <c r="AR23" s="12">
        <f t="shared" si="4"/>
        <v>0</v>
      </c>
      <c r="AS23" s="12">
        <f t="shared" si="4"/>
        <v>0</v>
      </c>
      <c r="AT23" s="12">
        <f t="shared" si="4"/>
        <v>0</v>
      </c>
      <c r="AU23" s="12">
        <f t="shared" si="4"/>
        <v>0</v>
      </c>
      <c r="AV23" s="12">
        <f t="shared" si="4"/>
        <v>0</v>
      </c>
      <c r="AW23" s="132" t="s">
        <v>21</v>
      </c>
      <c r="AX23" s="132" t="s">
        <v>21</v>
      </c>
      <c r="AY23" s="132" t="s">
        <v>21</v>
      </c>
      <c r="AZ23" s="132" t="s">
        <v>21</v>
      </c>
      <c r="BA23" s="132" t="s">
        <v>21</v>
      </c>
      <c r="BB23" s="132" t="s">
        <v>21</v>
      </c>
      <c r="BC23" s="132" t="s">
        <v>21</v>
      </c>
      <c r="BD23" s="132" t="s">
        <v>21</v>
      </c>
      <c r="BE23" s="57">
        <f t="shared" si="2"/>
        <v>703</v>
      </c>
    </row>
    <row r="24" spans="1:57" s="108" customFormat="1" ht="22.5" customHeight="1">
      <c r="A24" s="220"/>
      <c r="B24" s="241" t="s">
        <v>83</v>
      </c>
      <c r="C24" s="240" t="s">
        <v>32</v>
      </c>
      <c r="D24" s="51" t="s">
        <v>20</v>
      </c>
      <c r="E24" s="12">
        <f t="shared" ref="E24:AV25" si="5">E27+E30+E33</f>
        <v>0</v>
      </c>
      <c r="F24" s="12">
        <f t="shared" si="5"/>
        <v>0</v>
      </c>
      <c r="G24" s="12">
        <f t="shared" si="5"/>
        <v>0</v>
      </c>
      <c r="H24" s="12">
        <f t="shared" si="5"/>
        <v>0</v>
      </c>
      <c r="I24" s="12">
        <f t="shared" si="5"/>
        <v>0</v>
      </c>
      <c r="J24" s="12">
        <f t="shared" si="5"/>
        <v>0</v>
      </c>
      <c r="K24" s="12">
        <f t="shared" si="5"/>
        <v>0</v>
      </c>
      <c r="L24" s="12">
        <f t="shared" si="5"/>
        <v>0</v>
      </c>
      <c r="M24" s="12">
        <f t="shared" si="5"/>
        <v>0</v>
      </c>
      <c r="N24" s="123">
        <f t="shared" si="5"/>
        <v>12</v>
      </c>
      <c r="O24" s="123">
        <f t="shared" si="5"/>
        <v>16</v>
      </c>
      <c r="P24" s="123">
        <f t="shared" si="5"/>
        <v>6</v>
      </c>
      <c r="Q24" s="12">
        <f t="shared" si="5"/>
        <v>0</v>
      </c>
      <c r="R24" s="12">
        <f t="shared" si="5"/>
        <v>0</v>
      </c>
      <c r="S24" s="12">
        <f t="shared" si="5"/>
        <v>0</v>
      </c>
      <c r="T24" s="12">
        <f t="shared" si="5"/>
        <v>0</v>
      </c>
      <c r="U24" s="12">
        <f t="shared" si="5"/>
        <v>0</v>
      </c>
      <c r="V24" s="12">
        <f t="shared" si="5"/>
        <v>0</v>
      </c>
      <c r="W24" s="12">
        <f t="shared" si="5"/>
        <v>0</v>
      </c>
      <c r="X24" s="12">
        <f t="shared" si="5"/>
        <v>0</v>
      </c>
      <c r="Y24" s="12">
        <f t="shared" si="5"/>
        <v>0</v>
      </c>
      <c r="Z24" s="12">
        <f t="shared" si="5"/>
        <v>0</v>
      </c>
      <c r="AA24" s="123">
        <f t="shared" si="5"/>
        <v>14</v>
      </c>
      <c r="AB24" s="123">
        <f t="shared" si="5"/>
        <v>8</v>
      </c>
      <c r="AC24" s="123">
        <f t="shared" si="5"/>
        <v>0</v>
      </c>
      <c r="AD24" s="12">
        <f t="shared" si="5"/>
        <v>0</v>
      </c>
      <c r="AE24" s="12">
        <f>AE27+AE30+AE33</f>
        <v>0</v>
      </c>
      <c r="AF24" s="12">
        <f t="shared" si="5"/>
        <v>0</v>
      </c>
      <c r="AG24" s="12">
        <f t="shared" si="5"/>
        <v>0</v>
      </c>
      <c r="AH24" s="12">
        <f t="shared" si="5"/>
        <v>0</v>
      </c>
      <c r="AI24" s="12">
        <f t="shared" si="5"/>
        <v>0</v>
      </c>
      <c r="AJ24" s="12">
        <f t="shared" si="5"/>
        <v>0</v>
      </c>
      <c r="AK24" s="12">
        <f t="shared" si="5"/>
        <v>0</v>
      </c>
      <c r="AL24" s="12">
        <f t="shared" si="5"/>
        <v>0</v>
      </c>
      <c r="AM24" s="12">
        <f>AM27+AM30+AM33</f>
        <v>0</v>
      </c>
      <c r="AN24" s="12">
        <f t="shared" si="5"/>
        <v>0</v>
      </c>
      <c r="AO24" s="12">
        <f t="shared" si="5"/>
        <v>0</v>
      </c>
      <c r="AP24" s="12">
        <f t="shared" si="5"/>
        <v>0</v>
      </c>
      <c r="AQ24" s="12">
        <f t="shared" si="5"/>
        <v>0</v>
      </c>
      <c r="AR24" s="12">
        <f t="shared" si="5"/>
        <v>0</v>
      </c>
      <c r="AS24" s="12">
        <f t="shared" si="5"/>
        <v>0</v>
      </c>
      <c r="AT24" s="12">
        <f t="shared" si="5"/>
        <v>0</v>
      </c>
      <c r="AU24" s="12">
        <f t="shared" si="5"/>
        <v>0</v>
      </c>
      <c r="AV24" s="12">
        <f t="shared" si="5"/>
        <v>0</v>
      </c>
      <c r="AW24" s="132" t="s">
        <v>21</v>
      </c>
      <c r="AX24" s="132" t="s">
        <v>21</v>
      </c>
      <c r="AY24" s="132" t="s">
        <v>21</v>
      </c>
      <c r="AZ24" s="132" t="s">
        <v>21</v>
      </c>
      <c r="BA24" s="132" t="s">
        <v>21</v>
      </c>
      <c r="BB24" s="132" t="s">
        <v>21</v>
      </c>
      <c r="BC24" s="132" t="s">
        <v>21</v>
      </c>
      <c r="BD24" s="132" t="s">
        <v>21</v>
      </c>
      <c r="BE24" s="58">
        <f t="shared" si="2"/>
        <v>56</v>
      </c>
    </row>
    <row r="25" spans="1:57" s="108" customFormat="1" ht="17.25" customHeight="1">
      <c r="A25" s="220"/>
      <c r="B25" s="241"/>
      <c r="C25" s="241"/>
      <c r="D25" s="48" t="s">
        <v>22</v>
      </c>
      <c r="E25" s="12">
        <f t="shared" si="5"/>
        <v>0</v>
      </c>
      <c r="F25" s="12">
        <f t="shared" si="5"/>
        <v>0</v>
      </c>
      <c r="G25" s="12">
        <f t="shared" si="5"/>
        <v>0</v>
      </c>
      <c r="H25" s="12">
        <f t="shared" si="5"/>
        <v>0</v>
      </c>
      <c r="I25" s="12">
        <f t="shared" si="5"/>
        <v>0</v>
      </c>
      <c r="J25" s="12">
        <f t="shared" si="5"/>
        <v>10</v>
      </c>
      <c r="K25" s="12">
        <f t="shared" si="5"/>
        <v>5</v>
      </c>
      <c r="L25" s="12">
        <f t="shared" si="5"/>
        <v>8</v>
      </c>
      <c r="M25" s="12">
        <f t="shared" si="5"/>
        <v>7</v>
      </c>
      <c r="N25" s="123">
        <f t="shared" si="5"/>
        <v>0</v>
      </c>
      <c r="O25" s="123">
        <f t="shared" si="5"/>
        <v>0</v>
      </c>
      <c r="P25" s="123">
        <f t="shared" si="5"/>
        <v>0</v>
      </c>
      <c r="Q25" s="12">
        <f t="shared" si="5"/>
        <v>36</v>
      </c>
      <c r="R25" s="12">
        <f t="shared" si="5"/>
        <v>36</v>
      </c>
      <c r="S25" s="12">
        <f t="shared" si="5"/>
        <v>0</v>
      </c>
      <c r="T25" s="12">
        <f t="shared" si="5"/>
        <v>0</v>
      </c>
      <c r="U25" s="12">
        <f t="shared" si="5"/>
        <v>0</v>
      </c>
      <c r="V25" s="12">
        <f t="shared" si="5"/>
        <v>11</v>
      </c>
      <c r="W25" s="12">
        <f t="shared" si="5"/>
        <v>7</v>
      </c>
      <c r="X25" s="12">
        <f>X28+X31+X34</f>
        <v>9</v>
      </c>
      <c r="Y25" s="12">
        <f t="shared" si="5"/>
        <v>7</v>
      </c>
      <c r="Z25" s="12">
        <f t="shared" si="5"/>
        <v>9</v>
      </c>
      <c r="AA25" s="123">
        <f t="shared" si="5"/>
        <v>0</v>
      </c>
      <c r="AB25" s="123">
        <f t="shared" si="5"/>
        <v>0</v>
      </c>
      <c r="AC25" s="123">
        <f t="shared" si="5"/>
        <v>0</v>
      </c>
      <c r="AD25" s="12">
        <f t="shared" si="5"/>
        <v>10</v>
      </c>
      <c r="AE25" s="12">
        <f t="shared" si="5"/>
        <v>6</v>
      </c>
      <c r="AF25" s="12">
        <f t="shared" si="5"/>
        <v>10</v>
      </c>
      <c r="AG25" s="12">
        <f t="shared" si="5"/>
        <v>7</v>
      </c>
      <c r="AH25" s="12">
        <f t="shared" si="5"/>
        <v>8</v>
      </c>
      <c r="AI25" s="12">
        <f t="shared" si="5"/>
        <v>7</v>
      </c>
      <c r="AJ25" s="12">
        <f t="shared" si="5"/>
        <v>0</v>
      </c>
      <c r="AK25" s="12">
        <f t="shared" si="5"/>
        <v>0</v>
      </c>
      <c r="AL25" s="12">
        <f>AL28+AL31+AL34</f>
        <v>0</v>
      </c>
      <c r="AM25" s="12">
        <f t="shared" si="5"/>
        <v>0</v>
      </c>
      <c r="AN25" s="12">
        <f t="shared" si="5"/>
        <v>0</v>
      </c>
      <c r="AO25" s="12">
        <f t="shared" si="5"/>
        <v>0</v>
      </c>
      <c r="AP25" s="12">
        <f t="shared" si="5"/>
        <v>0</v>
      </c>
      <c r="AQ25" s="12">
        <f t="shared" si="5"/>
        <v>0</v>
      </c>
      <c r="AR25" s="12">
        <f t="shared" si="5"/>
        <v>0</v>
      </c>
      <c r="AS25" s="12">
        <f t="shared" si="5"/>
        <v>0</v>
      </c>
      <c r="AT25" s="12">
        <f t="shared" si="5"/>
        <v>0</v>
      </c>
      <c r="AU25" s="12">
        <f t="shared" si="5"/>
        <v>0</v>
      </c>
      <c r="AV25" s="12">
        <f t="shared" si="5"/>
        <v>0</v>
      </c>
      <c r="AW25" s="132" t="s">
        <v>21</v>
      </c>
      <c r="AX25" s="132" t="s">
        <v>21</v>
      </c>
      <c r="AY25" s="132" t="s">
        <v>21</v>
      </c>
      <c r="AZ25" s="132" t="s">
        <v>21</v>
      </c>
      <c r="BA25" s="132" t="s">
        <v>21</v>
      </c>
      <c r="BB25" s="132" t="s">
        <v>21</v>
      </c>
      <c r="BC25" s="132" t="s">
        <v>21</v>
      </c>
      <c r="BD25" s="132" t="s">
        <v>21</v>
      </c>
      <c r="BE25" s="58">
        <f t="shared" si="2"/>
        <v>193</v>
      </c>
    </row>
    <row r="26" spans="1:57" s="108" customFormat="1" ht="25.5" customHeight="1">
      <c r="A26" s="220"/>
      <c r="B26" s="63"/>
      <c r="C26" s="242"/>
      <c r="D26" s="48" t="s">
        <v>27</v>
      </c>
      <c r="E26" s="13"/>
      <c r="F26" s="12"/>
      <c r="G26" s="12"/>
      <c r="H26" s="12"/>
      <c r="I26" s="12"/>
      <c r="J26" s="12"/>
      <c r="K26" s="12"/>
      <c r="L26" s="12"/>
      <c r="M26" s="12"/>
      <c r="N26" s="123"/>
      <c r="O26" s="123"/>
      <c r="P26" s="123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3"/>
      <c r="AB26" s="123"/>
      <c r="AC26" s="123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32"/>
      <c r="AX26" s="132"/>
      <c r="AY26" s="132"/>
      <c r="AZ26" s="132"/>
      <c r="BA26" s="132"/>
      <c r="BB26" s="132"/>
      <c r="BC26" s="132"/>
      <c r="BD26" s="132"/>
      <c r="BE26" s="57"/>
    </row>
    <row r="27" spans="1:57" s="56" customFormat="1" ht="15" customHeight="1">
      <c r="A27" s="220"/>
      <c r="B27" s="229" t="s">
        <v>33</v>
      </c>
      <c r="C27" s="228" t="s">
        <v>34</v>
      </c>
      <c r="D27" s="51" t="s">
        <v>20</v>
      </c>
      <c r="E27" s="13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3">
        <v>6</v>
      </c>
      <c r="O27" s="123">
        <v>12</v>
      </c>
      <c r="P27" s="123">
        <v>4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3">
        <v>10</v>
      </c>
      <c r="AB27" s="123">
        <v>6</v>
      </c>
      <c r="AC27" s="123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32" t="s">
        <v>21</v>
      </c>
      <c r="AX27" s="132" t="s">
        <v>21</v>
      </c>
      <c r="AY27" s="132" t="s">
        <v>21</v>
      </c>
      <c r="AZ27" s="132" t="s">
        <v>21</v>
      </c>
      <c r="BA27" s="132" t="s">
        <v>21</v>
      </c>
      <c r="BB27" s="132" t="s">
        <v>21</v>
      </c>
      <c r="BC27" s="132" t="s">
        <v>21</v>
      </c>
      <c r="BD27" s="132" t="s">
        <v>21</v>
      </c>
      <c r="BE27" s="57">
        <f t="shared" si="2"/>
        <v>38</v>
      </c>
    </row>
    <row r="28" spans="1:57" s="56" customFormat="1" ht="15" customHeight="1">
      <c r="A28" s="220"/>
      <c r="B28" s="229"/>
      <c r="C28" s="229"/>
      <c r="D28" s="48" t="s">
        <v>22</v>
      </c>
      <c r="E28" s="13">
        <v>0</v>
      </c>
      <c r="F28" s="12">
        <v>0</v>
      </c>
      <c r="G28" s="12">
        <v>0</v>
      </c>
      <c r="H28" s="12">
        <v>0</v>
      </c>
      <c r="I28" s="12">
        <v>0</v>
      </c>
      <c r="J28" s="12">
        <v>4</v>
      </c>
      <c r="K28" s="12">
        <v>3</v>
      </c>
      <c r="L28" s="12">
        <v>2</v>
      </c>
      <c r="M28" s="12">
        <v>5</v>
      </c>
      <c r="N28" s="123">
        <v>0</v>
      </c>
      <c r="O28" s="123">
        <v>0</v>
      </c>
      <c r="P28" s="123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5</v>
      </c>
      <c r="W28" s="12">
        <v>5</v>
      </c>
      <c r="X28" s="12">
        <v>3</v>
      </c>
      <c r="Y28" s="12">
        <v>5</v>
      </c>
      <c r="Z28" s="12">
        <v>3</v>
      </c>
      <c r="AA28" s="123">
        <v>0</v>
      </c>
      <c r="AB28" s="123">
        <v>0</v>
      </c>
      <c r="AC28" s="123">
        <v>0</v>
      </c>
      <c r="AD28" s="12">
        <v>4</v>
      </c>
      <c r="AE28" s="12">
        <v>4</v>
      </c>
      <c r="AF28" s="12">
        <v>4</v>
      </c>
      <c r="AG28" s="12">
        <v>4</v>
      </c>
      <c r="AH28" s="12">
        <v>4</v>
      </c>
      <c r="AI28" s="12">
        <v>4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32" t="s">
        <v>21</v>
      </c>
      <c r="AX28" s="132" t="s">
        <v>21</v>
      </c>
      <c r="AY28" s="132" t="s">
        <v>21</v>
      </c>
      <c r="AZ28" s="132" t="s">
        <v>21</v>
      </c>
      <c r="BA28" s="132" t="s">
        <v>21</v>
      </c>
      <c r="BB28" s="132" t="s">
        <v>21</v>
      </c>
      <c r="BC28" s="132" t="s">
        <v>21</v>
      </c>
      <c r="BD28" s="132" t="s">
        <v>21</v>
      </c>
      <c r="BE28" s="58">
        <f t="shared" si="2"/>
        <v>59</v>
      </c>
    </row>
    <row r="29" spans="1:57" s="56" customFormat="1" ht="17.25" customHeight="1">
      <c r="A29" s="220"/>
      <c r="B29" s="63"/>
      <c r="C29" s="236"/>
      <c r="D29" s="48" t="s">
        <v>27</v>
      </c>
      <c r="E29" s="13"/>
      <c r="F29" s="12"/>
      <c r="G29" s="12"/>
      <c r="H29" s="12"/>
      <c r="I29" s="64"/>
      <c r="J29" s="12"/>
      <c r="K29" s="12"/>
      <c r="L29" s="12"/>
      <c r="M29" s="13"/>
      <c r="N29" s="123"/>
      <c r="O29" s="123"/>
      <c r="P29" s="123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3"/>
      <c r="AB29" s="123"/>
      <c r="AC29" s="123" t="s">
        <v>65</v>
      </c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32"/>
      <c r="AX29" s="132"/>
      <c r="AY29" s="132"/>
      <c r="AZ29" s="132"/>
      <c r="BA29" s="132"/>
      <c r="BB29" s="132"/>
      <c r="BC29" s="132"/>
      <c r="BD29" s="132"/>
      <c r="BE29" s="58">
        <f t="shared" si="2"/>
        <v>0</v>
      </c>
    </row>
    <row r="30" spans="1:57" s="56" customFormat="1" ht="16.5" customHeight="1">
      <c r="A30" s="220"/>
      <c r="B30" s="94" t="s">
        <v>66</v>
      </c>
      <c r="C30" s="94" t="s">
        <v>67</v>
      </c>
      <c r="D30" s="50" t="s">
        <v>20</v>
      </c>
      <c r="E30" s="13">
        <v>0</v>
      </c>
      <c r="F30" s="12"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6">
        <v>0</v>
      </c>
      <c r="N30" s="125">
        <v>6</v>
      </c>
      <c r="O30" s="125">
        <v>4</v>
      </c>
      <c r="P30" s="125">
        <v>2</v>
      </c>
      <c r="Q30" s="64">
        <v>0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64">
        <v>0</v>
      </c>
      <c r="X30" s="64">
        <v>0</v>
      </c>
      <c r="Y30" s="64">
        <v>0</v>
      </c>
      <c r="Z30" s="64">
        <v>0</v>
      </c>
      <c r="AA30" s="125">
        <v>4</v>
      </c>
      <c r="AB30" s="125">
        <v>2</v>
      </c>
      <c r="AC30" s="125">
        <v>0</v>
      </c>
      <c r="AD30" s="64">
        <v>0</v>
      </c>
      <c r="AE30" s="64">
        <v>0</v>
      </c>
      <c r="AF30" s="64">
        <v>0</v>
      </c>
      <c r="AG30" s="64">
        <v>0</v>
      </c>
      <c r="AH30" s="64">
        <v>0</v>
      </c>
      <c r="AI30" s="64">
        <v>0</v>
      </c>
      <c r="AJ30" s="64">
        <v>0</v>
      </c>
      <c r="AK30" s="64">
        <v>0</v>
      </c>
      <c r="AL30" s="64">
        <v>0</v>
      </c>
      <c r="AM30" s="64">
        <v>0</v>
      </c>
      <c r="AN30" s="64">
        <v>0</v>
      </c>
      <c r="AO30" s="64">
        <v>0</v>
      </c>
      <c r="AP30" s="64">
        <v>0</v>
      </c>
      <c r="AQ30" s="64">
        <v>0</v>
      </c>
      <c r="AR30" s="64">
        <v>0</v>
      </c>
      <c r="AS30" s="64">
        <v>0</v>
      </c>
      <c r="AT30" s="64">
        <v>0</v>
      </c>
      <c r="AU30" s="64">
        <v>0</v>
      </c>
      <c r="AV30" s="64">
        <v>0</v>
      </c>
      <c r="AW30" s="132" t="s">
        <v>21</v>
      </c>
      <c r="AX30" s="132" t="s">
        <v>21</v>
      </c>
      <c r="AY30" s="132" t="s">
        <v>21</v>
      </c>
      <c r="AZ30" s="132" t="s">
        <v>21</v>
      </c>
      <c r="BA30" s="132" t="s">
        <v>21</v>
      </c>
      <c r="BB30" s="132" t="s">
        <v>21</v>
      </c>
      <c r="BC30" s="132" t="s">
        <v>21</v>
      </c>
      <c r="BD30" s="132" t="s">
        <v>21</v>
      </c>
      <c r="BE30" s="58">
        <f t="shared" si="2"/>
        <v>18</v>
      </c>
    </row>
    <row r="31" spans="1:57" s="56" customFormat="1" ht="13.5" customHeight="1">
      <c r="A31" s="220"/>
      <c r="B31" s="62"/>
      <c r="C31" s="62"/>
      <c r="D31" s="50" t="s">
        <v>22</v>
      </c>
      <c r="E31" s="13">
        <v>0</v>
      </c>
      <c r="F31" s="12">
        <v>0</v>
      </c>
      <c r="G31" s="64">
        <v>0</v>
      </c>
      <c r="H31" s="64">
        <v>0</v>
      </c>
      <c r="I31" s="64">
        <v>0</v>
      </c>
      <c r="J31" s="64">
        <v>6</v>
      </c>
      <c r="K31" s="64">
        <v>2</v>
      </c>
      <c r="L31" s="64">
        <v>6</v>
      </c>
      <c r="M31" s="66">
        <v>2</v>
      </c>
      <c r="N31" s="126">
        <v>0</v>
      </c>
      <c r="O31" s="126">
        <v>0</v>
      </c>
      <c r="P31" s="125">
        <v>0</v>
      </c>
      <c r="Q31" s="64">
        <v>0</v>
      </c>
      <c r="R31" s="64">
        <v>0</v>
      </c>
      <c r="S31" s="64">
        <v>0</v>
      </c>
      <c r="T31" s="64">
        <v>0</v>
      </c>
      <c r="U31" s="64">
        <v>0</v>
      </c>
      <c r="V31" s="64">
        <v>6</v>
      </c>
      <c r="W31" s="64">
        <v>2</v>
      </c>
      <c r="X31" s="64">
        <v>6</v>
      </c>
      <c r="Y31" s="64">
        <v>2</v>
      </c>
      <c r="Z31" s="64">
        <v>6</v>
      </c>
      <c r="AA31" s="125">
        <v>0</v>
      </c>
      <c r="AB31" s="125">
        <v>0</v>
      </c>
      <c r="AC31" s="125">
        <v>0</v>
      </c>
      <c r="AD31" s="64">
        <v>6</v>
      </c>
      <c r="AE31" s="64">
        <v>2</v>
      </c>
      <c r="AF31" s="64">
        <v>6</v>
      </c>
      <c r="AG31" s="64">
        <v>3</v>
      </c>
      <c r="AH31" s="64">
        <v>4</v>
      </c>
      <c r="AI31" s="64">
        <v>3</v>
      </c>
      <c r="AJ31" s="64">
        <v>0</v>
      </c>
      <c r="AK31" s="64">
        <v>0</v>
      </c>
      <c r="AL31" s="64">
        <v>0</v>
      </c>
      <c r="AM31" s="64">
        <v>0</v>
      </c>
      <c r="AN31" s="64">
        <v>0</v>
      </c>
      <c r="AO31" s="64">
        <v>0</v>
      </c>
      <c r="AP31" s="64">
        <v>0</v>
      </c>
      <c r="AQ31" s="64">
        <v>0</v>
      </c>
      <c r="AR31" s="64">
        <v>0</v>
      </c>
      <c r="AS31" s="64">
        <v>0</v>
      </c>
      <c r="AT31" s="64">
        <v>0</v>
      </c>
      <c r="AU31" s="64">
        <v>0</v>
      </c>
      <c r="AV31" s="64">
        <v>0</v>
      </c>
      <c r="AW31" s="132" t="s">
        <v>21</v>
      </c>
      <c r="AX31" s="132" t="s">
        <v>21</v>
      </c>
      <c r="AY31" s="132" t="s">
        <v>21</v>
      </c>
      <c r="AZ31" s="132" t="s">
        <v>21</v>
      </c>
      <c r="BA31" s="132" t="s">
        <v>21</v>
      </c>
      <c r="BB31" s="132" t="s">
        <v>21</v>
      </c>
      <c r="BC31" s="132" t="s">
        <v>21</v>
      </c>
      <c r="BD31" s="132" t="s">
        <v>21</v>
      </c>
      <c r="BE31" s="58">
        <f t="shared" si="2"/>
        <v>62</v>
      </c>
    </row>
    <row r="32" spans="1:57" s="56" customFormat="1" ht="13.5" customHeight="1">
      <c r="A32" s="220"/>
      <c r="B32" s="60"/>
      <c r="C32" s="63"/>
      <c r="D32" s="48" t="s">
        <v>27</v>
      </c>
      <c r="E32" s="13"/>
      <c r="F32" s="12"/>
      <c r="G32" s="12"/>
      <c r="H32" s="12"/>
      <c r="I32" s="64"/>
      <c r="J32" s="64"/>
      <c r="K32" s="64"/>
      <c r="L32" s="64"/>
      <c r="M32" s="66"/>
      <c r="N32" s="125"/>
      <c r="O32" s="125"/>
      <c r="P32" s="125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125"/>
      <c r="AB32" s="125"/>
      <c r="AC32" s="125" t="s">
        <v>62</v>
      </c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146"/>
      <c r="AX32" s="146"/>
      <c r="AY32" s="146"/>
      <c r="AZ32" s="146"/>
      <c r="BA32" s="132"/>
      <c r="BB32" s="132"/>
      <c r="BC32" s="132"/>
      <c r="BD32" s="132"/>
      <c r="BE32" s="58">
        <f t="shared" si="2"/>
        <v>0</v>
      </c>
    </row>
    <row r="33" spans="1:57" s="56" customFormat="1" ht="12.75" customHeight="1">
      <c r="A33" s="220"/>
      <c r="B33" s="112" t="s">
        <v>81</v>
      </c>
      <c r="C33" s="96" t="s">
        <v>31</v>
      </c>
      <c r="D33" s="49" t="s">
        <v>20</v>
      </c>
      <c r="E33" s="13">
        <v>0</v>
      </c>
      <c r="F33" s="12"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6">
        <v>0</v>
      </c>
      <c r="N33" s="126">
        <v>0</v>
      </c>
      <c r="O33" s="126">
        <v>0</v>
      </c>
      <c r="P33" s="125">
        <v>0</v>
      </c>
      <c r="Q33" s="64">
        <v>0</v>
      </c>
      <c r="R33" s="64">
        <v>0</v>
      </c>
      <c r="S33" s="64">
        <v>0</v>
      </c>
      <c r="T33" s="64">
        <v>0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125">
        <v>0</v>
      </c>
      <c r="AB33" s="125">
        <v>0</v>
      </c>
      <c r="AC33" s="125">
        <v>0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132" t="s">
        <v>21</v>
      </c>
      <c r="AX33" s="132" t="s">
        <v>21</v>
      </c>
      <c r="AY33" s="132" t="s">
        <v>21</v>
      </c>
      <c r="AZ33" s="132" t="s">
        <v>21</v>
      </c>
      <c r="BA33" s="132" t="s">
        <v>21</v>
      </c>
      <c r="BB33" s="132" t="s">
        <v>21</v>
      </c>
      <c r="BC33" s="132" t="s">
        <v>21</v>
      </c>
      <c r="BD33" s="132" t="s">
        <v>21</v>
      </c>
      <c r="BE33" s="58">
        <f t="shared" si="2"/>
        <v>0</v>
      </c>
    </row>
    <row r="34" spans="1:57" s="56" customFormat="1" ht="12" customHeight="1">
      <c r="A34" s="220"/>
      <c r="B34" s="59"/>
      <c r="C34" s="62"/>
      <c r="D34" s="50" t="s">
        <v>22</v>
      </c>
      <c r="E34" s="13">
        <v>0</v>
      </c>
      <c r="F34" s="12"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6">
        <v>0</v>
      </c>
      <c r="N34" s="125">
        <v>0</v>
      </c>
      <c r="O34" s="125">
        <v>0</v>
      </c>
      <c r="P34" s="125">
        <v>0</v>
      </c>
      <c r="Q34" s="64">
        <v>36</v>
      </c>
      <c r="R34" s="64">
        <v>36</v>
      </c>
      <c r="S34" s="64">
        <v>0</v>
      </c>
      <c r="T34" s="64">
        <v>0</v>
      </c>
      <c r="U34" s="64"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125">
        <v>0</v>
      </c>
      <c r="AB34" s="125">
        <v>0</v>
      </c>
      <c r="AC34" s="125">
        <v>0</v>
      </c>
      <c r="AD34" s="64">
        <v>0</v>
      </c>
      <c r="AE34" s="64">
        <v>0</v>
      </c>
      <c r="AF34" s="64">
        <v>0</v>
      </c>
      <c r="AG34" s="64">
        <v>0</v>
      </c>
      <c r="AH34" s="64">
        <v>0</v>
      </c>
      <c r="AI34" s="64">
        <v>0</v>
      </c>
      <c r="AJ34" s="64">
        <v>0</v>
      </c>
      <c r="AK34" s="64">
        <v>0</v>
      </c>
      <c r="AL34" s="64">
        <v>0</v>
      </c>
      <c r="AM34" s="64">
        <v>0</v>
      </c>
      <c r="AN34" s="64">
        <v>0</v>
      </c>
      <c r="AO34" s="64">
        <v>0</v>
      </c>
      <c r="AP34" s="64">
        <v>0</v>
      </c>
      <c r="AQ34" s="64">
        <v>0</v>
      </c>
      <c r="AR34" s="64">
        <v>0</v>
      </c>
      <c r="AS34" s="64">
        <v>0</v>
      </c>
      <c r="AT34" s="64">
        <v>0</v>
      </c>
      <c r="AU34" s="64">
        <v>0</v>
      </c>
      <c r="AV34" s="64">
        <v>0</v>
      </c>
      <c r="AW34" s="132" t="s">
        <v>21</v>
      </c>
      <c r="AX34" s="132" t="s">
        <v>21</v>
      </c>
      <c r="AY34" s="132" t="s">
        <v>21</v>
      </c>
      <c r="AZ34" s="132" t="s">
        <v>21</v>
      </c>
      <c r="BA34" s="132" t="s">
        <v>21</v>
      </c>
      <c r="BB34" s="132" t="s">
        <v>21</v>
      </c>
      <c r="BC34" s="132" t="s">
        <v>21</v>
      </c>
      <c r="BD34" s="132" t="s">
        <v>21</v>
      </c>
      <c r="BE34" s="58">
        <f t="shared" si="2"/>
        <v>72</v>
      </c>
    </row>
    <row r="35" spans="1:57" s="56" customFormat="1" ht="13.5" customHeight="1">
      <c r="A35" s="220"/>
      <c r="B35" s="60"/>
      <c r="C35" s="63"/>
      <c r="D35" s="50" t="s">
        <v>27</v>
      </c>
      <c r="E35" s="13"/>
      <c r="F35" s="12"/>
      <c r="G35" s="12"/>
      <c r="H35" s="12"/>
      <c r="I35" s="64"/>
      <c r="J35" s="64"/>
      <c r="K35" s="64"/>
      <c r="L35" s="64"/>
      <c r="M35" s="66"/>
      <c r="N35" s="125"/>
      <c r="O35" s="125"/>
      <c r="P35" s="125"/>
      <c r="Q35" s="64"/>
      <c r="R35" s="64" t="s">
        <v>62</v>
      </c>
      <c r="S35" s="64"/>
      <c r="T35" s="64"/>
      <c r="U35" s="64"/>
      <c r="V35" s="64"/>
      <c r="W35" s="64"/>
      <c r="X35" s="64"/>
      <c r="Y35" s="64"/>
      <c r="Z35" s="64"/>
      <c r="AA35" s="125"/>
      <c r="AB35" s="125"/>
      <c r="AC35" s="125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146"/>
      <c r="AX35" s="146"/>
      <c r="AY35" s="146"/>
      <c r="AZ35" s="146"/>
      <c r="BA35" s="132"/>
      <c r="BB35" s="132"/>
      <c r="BC35" s="132"/>
      <c r="BD35" s="132"/>
      <c r="BE35" s="58">
        <f t="shared" si="2"/>
        <v>0</v>
      </c>
    </row>
    <row r="36" spans="1:57" s="108" customFormat="1" ht="36.75" customHeight="1">
      <c r="A36" s="220"/>
      <c r="B36" s="95" t="s">
        <v>82</v>
      </c>
      <c r="C36" s="240" t="s">
        <v>68</v>
      </c>
      <c r="D36" s="48" t="s">
        <v>20</v>
      </c>
      <c r="E36" s="64">
        <f t="shared" ref="E36:AV37" si="6">E39+E42+E45</f>
        <v>0</v>
      </c>
      <c r="F36" s="64">
        <f t="shared" si="6"/>
        <v>0</v>
      </c>
      <c r="G36" s="64">
        <f t="shared" si="6"/>
        <v>0</v>
      </c>
      <c r="H36" s="64">
        <f t="shared" si="6"/>
        <v>0</v>
      </c>
      <c r="I36" s="64">
        <f t="shared" si="6"/>
        <v>0</v>
      </c>
      <c r="J36" s="64">
        <f t="shared" si="6"/>
        <v>0</v>
      </c>
      <c r="K36" s="64">
        <f t="shared" si="6"/>
        <v>0</v>
      </c>
      <c r="L36" s="64">
        <f t="shared" si="6"/>
        <v>0</v>
      </c>
      <c r="M36" s="64">
        <f>M39+M42+M45</f>
        <v>0</v>
      </c>
      <c r="N36" s="125">
        <f t="shared" si="6"/>
        <v>10</v>
      </c>
      <c r="O36" s="125">
        <f t="shared" si="6"/>
        <v>16</v>
      </c>
      <c r="P36" s="125">
        <f t="shared" si="6"/>
        <v>18</v>
      </c>
      <c r="Q36" s="64">
        <f t="shared" si="6"/>
        <v>0</v>
      </c>
      <c r="R36" s="64">
        <f t="shared" si="6"/>
        <v>0</v>
      </c>
      <c r="S36" s="64">
        <f t="shared" si="6"/>
        <v>0</v>
      </c>
      <c r="T36" s="64">
        <f t="shared" si="6"/>
        <v>0</v>
      </c>
      <c r="U36" s="64">
        <f t="shared" si="6"/>
        <v>0</v>
      </c>
      <c r="V36" s="64">
        <f t="shared" si="6"/>
        <v>0</v>
      </c>
      <c r="W36" s="64">
        <f t="shared" si="6"/>
        <v>0</v>
      </c>
      <c r="X36" s="64">
        <f>X39+X42+X45</f>
        <v>0</v>
      </c>
      <c r="Y36" s="64">
        <f t="shared" si="6"/>
        <v>0</v>
      </c>
      <c r="Z36" s="64">
        <f t="shared" si="6"/>
        <v>0</v>
      </c>
      <c r="AA36" s="125">
        <f t="shared" si="6"/>
        <v>14</v>
      </c>
      <c r="AB36" s="125">
        <f t="shared" si="6"/>
        <v>8</v>
      </c>
      <c r="AC36" s="125">
        <f t="shared" si="6"/>
        <v>4</v>
      </c>
      <c r="AD36" s="64">
        <f t="shared" si="6"/>
        <v>0</v>
      </c>
      <c r="AE36" s="64">
        <f t="shared" si="6"/>
        <v>0</v>
      </c>
      <c r="AF36" s="64">
        <f t="shared" si="6"/>
        <v>0</v>
      </c>
      <c r="AG36" s="64">
        <f t="shared" si="6"/>
        <v>0</v>
      </c>
      <c r="AH36" s="64">
        <f t="shared" si="6"/>
        <v>0</v>
      </c>
      <c r="AI36" s="64">
        <f>AI39+AI42+AI45</f>
        <v>0</v>
      </c>
      <c r="AJ36" s="64">
        <f t="shared" si="6"/>
        <v>0</v>
      </c>
      <c r="AK36" s="64">
        <f t="shared" si="6"/>
        <v>0</v>
      </c>
      <c r="AL36" s="64">
        <f t="shared" si="6"/>
        <v>0</v>
      </c>
      <c r="AM36" s="64">
        <f t="shared" si="6"/>
        <v>0</v>
      </c>
      <c r="AN36" s="64">
        <f t="shared" si="6"/>
        <v>0</v>
      </c>
      <c r="AO36" s="64">
        <f t="shared" si="6"/>
        <v>0</v>
      </c>
      <c r="AP36" s="64">
        <f t="shared" si="6"/>
        <v>0</v>
      </c>
      <c r="AQ36" s="64">
        <f>AQ39+AQ42+AQ45</f>
        <v>0</v>
      </c>
      <c r="AR36" s="64">
        <f t="shared" si="6"/>
        <v>0</v>
      </c>
      <c r="AS36" s="64">
        <f t="shared" si="6"/>
        <v>0</v>
      </c>
      <c r="AT36" s="64">
        <f t="shared" si="6"/>
        <v>0</v>
      </c>
      <c r="AU36" s="64">
        <f t="shared" si="6"/>
        <v>0</v>
      </c>
      <c r="AV36" s="64">
        <f t="shared" si="6"/>
        <v>0</v>
      </c>
      <c r="AW36" s="132" t="s">
        <v>21</v>
      </c>
      <c r="AX36" s="132" t="s">
        <v>21</v>
      </c>
      <c r="AY36" s="132" t="s">
        <v>21</v>
      </c>
      <c r="AZ36" s="132" t="s">
        <v>21</v>
      </c>
      <c r="BA36" s="132" t="s">
        <v>21</v>
      </c>
      <c r="BB36" s="132" t="s">
        <v>21</v>
      </c>
      <c r="BC36" s="132" t="s">
        <v>21</v>
      </c>
      <c r="BD36" s="132" t="s">
        <v>21</v>
      </c>
      <c r="BE36" s="58">
        <f t="shared" si="2"/>
        <v>70</v>
      </c>
    </row>
    <row r="37" spans="1:57" s="108" customFormat="1" ht="15" customHeight="1">
      <c r="A37" s="220"/>
      <c r="B37" s="62"/>
      <c r="C37" s="241"/>
      <c r="D37" s="65" t="s">
        <v>22</v>
      </c>
      <c r="E37" s="64">
        <f t="shared" si="6"/>
        <v>0</v>
      </c>
      <c r="F37" s="64">
        <f t="shared" si="6"/>
        <v>0</v>
      </c>
      <c r="G37" s="64">
        <f t="shared" si="6"/>
        <v>0</v>
      </c>
      <c r="H37" s="64">
        <f t="shared" si="6"/>
        <v>0</v>
      </c>
      <c r="I37" s="64">
        <f t="shared" si="6"/>
        <v>0</v>
      </c>
      <c r="J37" s="64">
        <f t="shared" si="6"/>
        <v>15</v>
      </c>
      <c r="K37" s="64">
        <f t="shared" si="6"/>
        <v>15</v>
      </c>
      <c r="L37" s="64">
        <f t="shared" si="6"/>
        <v>15</v>
      </c>
      <c r="M37" s="64">
        <f>M40+M43+M46</f>
        <v>16</v>
      </c>
      <c r="N37" s="125">
        <f t="shared" si="6"/>
        <v>0</v>
      </c>
      <c r="O37" s="125">
        <f t="shared" si="6"/>
        <v>0</v>
      </c>
      <c r="P37" s="125">
        <f>P40+P43+P46</f>
        <v>0</v>
      </c>
      <c r="Q37" s="64">
        <f t="shared" si="6"/>
        <v>0</v>
      </c>
      <c r="R37" s="64">
        <f t="shared" si="6"/>
        <v>0</v>
      </c>
      <c r="S37" s="64">
        <f t="shared" si="6"/>
        <v>36</v>
      </c>
      <c r="T37" s="64">
        <f>T40+T43+T46</f>
        <v>36</v>
      </c>
      <c r="U37" s="64">
        <f t="shared" si="6"/>
        <v>0</v>
      </c>
      <c r="V37" s="64">
        <f t="shared" si="6"/>
        <v>15</v>
      </c>
      <c r="W37" s="64">
        <f>W40+W43+W46</f>
        <v>15</v>
      </c>
      <c r="X37" s="64">
        <f t="shared" si="6"/>
        <v>16</v>
      </c>
      <c r="Y37" s="64">
        <f t="shared" si="6"/>
        <v>16</v>
      </c>
      <c r="Z37" s="64">
        <f t="shared" si="6"/>
        <v>16</v>
      </c>
      <c r="AA37" s="125">
        <f>AA40+AA43+AA46</f>
        <v>0</v>
      </c>
      <c r="AB37" s="125">
        <f>AB40+AB43+AB46</f>
        <v>0</v>
      </c>
      <c r="AC37" s="125">
        <f t="shared" si="6"/>
        <v>0</v>
      </c>
      <c r="AD37" s="64">
        <f t="shared" si="6"/>
        <v>16</v>
      </c>
      <c r="AE37" s="64">
        <f t="shared" si="6"/>
        <v>16</v>
      </c>
      <c r="AF37" s="64">
        <f>AF40+AF43+AF46</f>
        <v>9</v>
      </c>
      <c r="AG37" s="64">
        <f t="shared" si="6"/>
        <v>9</v>
      </c>
      <c r="AH37" s="64">
        <f t="shared" si="6"/>
        <v>9</v>
      </c>
      <c r="AI37" s="64">
        <f>AI40+AI43+AI46</f>
        <v>5</v>
      </c>
      <c r="AJ37" s="64">
        <f t="shared" si="6"/>
        <v>0</v>
      </c>
      <c r="AK37" s="64">
        <f>AK40+AK43+AK46</f>
        <v>0</v>
      </c>
      <c r="AL37" s="64">
        <f t="shared" si="6"/>
        <v>0</v>
      </c>
      <c r="AM37" s="64">
        <f t="shared" si="6"/>
        <v>0</v>
      </c>
      <c r="AN37" s="64">
        <f t="shared" si="6"/>
        <v>0</v>
      </c>
      <c r="AO37" s="64">
        <f>AO40+AO43+AO46</f>
        <v>0</v>
      </c>
      <c r="AP37" s="64">
        <f t="shared" si="6"/>
        <v>0</v>
      </c>
      <c r="AQ37" s="64">
        <f>AQ40+AQ43+AQ46</f>
        <v>0</v>
      </c>
      <c r="AR37" s="64">
        <f t="shared" si="6"/>
        <v>0</v>
      </c>
      <c r="AS37" s="64">
        <f t="shared" si="6"/>
        <v>0</v>
      </c>
      <c r="AT37" s="64">
        <f t="shared" si="6"/>
        <v>0</v>
      </c>
      <c r="AU37" s="64">
        <f>AU40+AU43+AU46</f>
        <v>0</v>
      </c>
      <c r="AV37" s="64">
        <f t="shared" si="6"/>
        <v>0</v>
      </c>
      <c r="AW37" s="146" t="s">
        <v>21</v>
      </c>
      <c r="AX37" s="146" t="s">
        <v>21</v>
      </c>
      <c r="AY37" s="146" t="s">
        <v>21</v>
      </c>
      <c r="AZ37" s="146" t="s">
        <v>21</v>
      </c>
      <c r="BA37" s="146" t="s">
        <v>21</v>
      </c>
      <c r="BB37" s="147" t="s">
        <v>21</v>
      </c>
      <c r="BC37" s="146" t="s">
        <v>21</v>
      </c>
      <c r="BD37" s="146" t="s">
        <v>21</v>
      </c>
      <c r="BE37" s="58">
        <f t="shared" si="2"/>
        <v>275</v>
      </c>
    </row>
    <row r="38" spans="1:57" s="108" customFormat="1" ht="16.5" customHeight="1">
      <c r="A38" s="220"/>
      <c r="B38" s="63"/>
      <c r="C38" s="242"/>
      <c r="D38" s="48" t="s">
        <v>27</v>
      </c>
      <c r="E38" s="66"/>
      <c r="F38" s="66"/>
      <c r="G38" s="66"/>
      <c r="H38" s="66"/>
      <c r="I38" s="66"/>
      <c r="J38" s="66"/>
      <c r="K38" s="66"/>
      <c r="L38" s="66"/>
      <c r="M38" s="66"/>
      <c r="N38" s="126"/>
      <c r="O38" s="126"/>
      <c r="P38" s="12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126"/>
      <c r="AB38" s="126"/>
      <c r="AC38" s="12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148"/>
      <c r="AX38" s="148"/>
      <c r="AY38" s="148"/>
      <c r="AZ38" s="148"/>
      <c r="BA38" s="148"/>
      <c r="BB38" s="148"/>
      <c r="BC38" s="148"/>
      <c r="BD38" s="146"/>
      <c r="BE38" s="58"/>
    </row>
    <row r="39" spans="1:57" s="56" customFormat="1" ht="15.75" customHeight="1">
      <c r="A39" s="220"/>
      <c r="B39" s="94" t="s">
        <v>69</v>
      </c>
      <c r="C39" s="109" t="s">
        <v>70</v>
      </c>
      <c r="D39" s="50" t="s">
        <v>20</v>
      </c>
      <c r="E39" s="13">
        <v>0</v>
      </c>
      <c r="F39" s="13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3">
        <v>0</v>
      </c>
      <c r="N39" s="122">
        <v>10</v>
      </c>
      <c r="O39" s="122">
        <v>6</v>
      </c>
      <c r="P39" s="122">
        <v>2</v>
      </c>
      <c r="Q39" s="163">
        <v>0</v>
      </c>
      <c r="R39" s="163">
        <v>0</v>
      </c>
      <c r="S39" s="163">
        <v>0</v>
      </c>
      <c r="T39" s="163">
        <v>0</v>
      </c>
      <c r="U39" s="163">
        <v>0</v>
      </c>
      <c r="V39" s="163">
        <v>0</v>
      </c>
      <c r="W39" s="163">
        <v>0</v>
      </c>
      <c r="X39" s="163">
        <v>0</v>
      </c>
      <c r="Y39" s="163">
        <v>0</v>
      </c>
      <c r="Z39" s="163">
        <v>0</v>
      </c>
      <c r="AA39" s="122">
        <v>2</v>
      </c>
      <c r="AB39" s="122">
        <v>2</v>
      </c>
      <c r="AC39" s="122">
        <v>2</v>
      </c>
      <c r="AD39" s="163">
        <v>0</v>
      </c>
      <c r="AE39" s="163">
        <v>0</v>
      </c>
      <c r="AF39" s="163">
        <v>0</v>
      </c>
      <c r="AG39" s="163">
        <v>0</v>
      </c>
      <c r="AH39" s="163">
        <v>0</v>
      </c>
      <c r="AI39" s="163">
        <v>0</v>
      </c>
      <c r="AJ39" s="163">
        <v>0</v>
      </c>
      <c r="AK39" s="163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33" t="s">
        <v>21</v>
      </c>
      <c r="AX39" s="133" t="s">
        <v>21</v>
      </c>
      <c r="AY39" s="133" t="s">
        <v>21</v>
      </c>
      <c r="AZ39" s="133" t="s">
        <v>21</v>
      </c>
      <c r="BA39" s="133" t="s">
        <v>21</v>
      </c>
      <c r="BB39" s="133" t="s">
        <v>21</v>
      </c>
      <c r="BC39" s="133" t="s">
        <v>21</v>
      </c>
      <c r="BD39" s="132" t="s">
        <v>21</v>
      </c>
      <c r="BE39" s="58">
        <f t="shared" si="2"/>
        <v>24</v>
      </c>
    </row>
    <row r="40" spans="1:57" s="56" customFormat="1">
      <c r="A40" s="220"/>
      <c r="B40" s="62"/>
      <c r="C40" s="59"/>
      <c r="D40" s="68" t="s">
        <v>22</v>
      </c>
      <c r="E40" s="13">
        <v>0</v>
      </c>
      <c r="F40" s="13">
        <v>0</v>
      </c>
      <c r="G40" s="16">
        <v>0</v>
      </c>
      <c r="H40" s="16">
        <v>0</v>
      </c>
      <c r="I40" s="16">
        <v>0</v>
      </c>
      <c r="J40" s="16">
        <v>8</v>
      </c>
      <c r="K40" s="16">
        <v>8</v>
      </c>
      <c r="L40" s="16">
        <v>8</v>
      </c>
      <c r="M40" s="13">
        <v>8</v>
      </c>
      <c r="N40" s="122">
        <v>0</v>
      </c>
      <c r="O40" s="122">
        <v>0</v>
      </c>
      <c r="P40" s="122">
        <v>0</v>
      </c>
      <c r="Q40" s="163">
        <v>0</v>
      </c>
      <c r="R40" s="163">
        <v>0</v>
      </c>
      <c r="S40" s="163">
        <v>0</v>
      </c>
      <c r="T40" s="163">
        <v>0</v>
      </c>
      <c r="U40" s="163">
        <v>0</v>
      </c>
      <c r="V40" s="163">
        <v>7</v>
      </c>
      <c r="W40" s="163">
        <v>7</v>
      </c>
      <c r="X40" s="163">
        <v>7</v>
      </c>
      <c r="Y40" s="163">
        <v>7</v>
      </c>
      <c r="Z40" s="163">
        <v>7</v>
      </c>
      <c r="AA40" s="122">
        <v>0</v>
      </c>
      <c r="AB40" s="122">
        <v>0</v>
      </c>
      <c r="AC40" s="122">
        <v>0</v>
      </c>
      <c r="AD40" s="163">
        <v>7</v>
      </c>
      <c r="AE40" s="163">
        <v>7</v>
      </c>
      <c r="AF40" s="163">
        <v>7</v>
      </c>
      <c r="AG40" s="163">
        <v>7</v>
      </c>
      <c r="AH40" s="163">
        <v>7</v>
      </c>
      <c r="AI40" s="163">
        <v>2</v>
      </c>
      <c r="AJ40" s="163">
        <v>0</v>
      </c>
      <c r="AK40" s="163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33" t="s">
        <v>21</v>
      </c>
      <c r="AX40" s="133" t="s">
        <v>21</v>
      </c>
      <c r="AY40" s="133" t="s">
        <v>21</v>
      </c>
      <c r="AZ40" s="133" t="s">
        <v>21</v>
      </c>
      <c r="BA40" s="133" t="s">
        <v>21</v>
      </c>
      <c r="BB40" s="133" t="s">
        <v>21</v>
      </c>
      <c r="BC40" s="133" t="s">
        <v>21</v>
      </c>
      <c r="BD40" s="133" t="s">
        <v>21</v>
      </c>
      <c r="BE40" s="58">
        <f t="shared" si="2"/>
        <v>104</v>
      </c>
    </row>
    <row r="41" spans="1:57" s="56" customFormat="1">
      <c r="A41" s="220"/>
      <c r="B41" s="63"/>
      <c r="C41" s="60"/>
      <c r="D41" s="50" t="s">
        <v>27</v>
      </c>
      <c r="E41" s="13"/>
      <c r="F41" s="13"/>
      <c r="G41" s="13"/>
      <c r="H41" s="13"/>
      <c r="I41" s="12"/>
      <c r="J41" s="12"/>
      <c r="K41" s="12"/>
      <c r="L41" s="12"/>
      <c r="M41" s="13"/>
      <c r="N41" s="122"/>
      <c r="O41" s="122"/>
      <c r="P41" s="122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75"/>
      <c r="AB41" s="120"/>
      <c r="AC41" s="120" t="s">
        <v>62</v>
      </c>
      <c r="AD41" s="14"/>
      <c r="AE41" s="14"/>
      <c r="AF41" s="14"/>
      <c r="AG41" s="14"/>
      <c r="AH41" s="14"/>
      <c r="AI41" s="16"/>
      <c r="AJ41" s="12"/>
      <c r="AK41" s="12"/>
      <c r="AL41" s="12"/>
      <c r="AM41" s="163"/>
      <c r="AN41" s="12"/>
      <c r="AO41" s="13"/>
      <c r="AP41" s="13"/>
      <c r="AQ41" s="13"/>
      <c r="AR41" s="67"/>
      <c r="AS41" s="12"/>
      <c r="AT41" s="67"/>
      <c r="AU41" s="12"/>
      <c r="AV41" s="13"/>
      <c r="AW41" s="133"/>
      <c r="AX41" s="149"/>
      <c r="AY41" s="132"/>
      <c r="AZ41" s="132"/>
      <c r="BA41" s="133"/>
      <c r="BB41" s="133"/>
      <c r="BC41" s="133"/>
      <c r="BD41" s="132"/>
      <c r="BE41" s="58"/>
    </row>
    <row r="42" spans="1:57" s="56" customFormat="1">
      <c r="A42" s="220"/>
      <c r="B42" s="94" t="s">
        <v>71</v>
      </c>
      <c r="C42" s="94" t="s">
        <v>72</v>
      </c>
      <c r="D42" s="50" t="s">
        <v>20</v>
      </c>
      <c r="E42" s="13">
        <v>0</v>
      </c>
      <c r="F42" s="13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3">
        <v>0</v>
      </c>
      <c r="N42" s="122">
        <v>0</v>
      </c>
      <c r="O42" s="122">
        <v>10</v>
      </c>
      <c r="P42" s="122">
        <v>16</v>
      </c>
      <c r="Q42" s="163">
        <v>0</v>
      </c>
      <c r="R42" s="163">
        <v>0</v>
      </c>
      <c r="S42" s="163">
        <v>0</v>
      </c>
      <c r="T42" s="163">
        <v>0</v>
      </c>
      <c r="U42" s="163">
        <v>0</v>
      </c>
      <c r="V42" s="163">
        <v>0</v>
      </c>
      <c r="W42" s="163">
        <v>0</v>
      </c>
      <c r="X42" s="163">
        <v>0</v>
      </c>
      <c r="Y42" s="163">
        <v>0</v>
      </c>
      <c r="Z42" s="163">
        <v>0</v>
      </c>
      <c r="AA42" s="122">
        <v>12</v>
      </c>
      <c r="AB42" s="122">
        <v>6</v>
      </c>
      <c r="AC42" s="122">
        <v>2</v>
      </c>
      <c r="AD42" s="163">
        <v>0</v>
      </c>
      <c r="AE42" s="163">
        <v>0</v>
      </c>
      <c r="AF42" s="163">
        <v>0</v>
      </c>
      <c r="AG42" s="163">
        <v>0</v>
      </c>
      <c r="AH42" s="163">
        <v>0</v>
      </c>
      <c r="AI42" s="163">
        <v>0</v>
      </c>
      <c r="AJ42" s="163">
        <v>0</v>
      </c>
      <c r="AK42" s="163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33" t="s">
        <v>21</v>
      </c>
      <c r="AX42" s="133" t="s">
        <v>21</v>
      </c>
      <c r="AY42" s="133" t="s">
        <v>21</v>
      </c>
      <c r="AZ42" s="133" t="s">
        <v>21</v>
      </c>
      <c r="BA42" s="133" t="s">
        <v>21</v>
      </c>
      <c r="BB42" s="133" t="s">
        <v>21</v>
      </c>
      <c r="BC42" s="133" t="s">
        <v>21</v>
      </c>
      <c r="BD42" s="132" t="s">
        <v>21</v>
      </c>
      <c r="BE42" s="58">
        <f t="shared" si="2"/>
        <v>46</v>
      </c>
    </row>
    <row r="43" spans="1:57" s="56" customFormat="1">
      <c r="A43" s="220"/>
      <c r="B43" s="62"/>
      <c r="C43" s="62"/>
      <c r="D43" s="68" t="s">
        <v>22</v>
      </c>
      <c r="E43" s="13">
        <v>0</v>
      </c>
      <c r="F43" s="13">
        <v>0</v>
      </c>
      <c r="G43" s="16">
        <v>0</v>
      </c>
      <c r="H43" s="16">
        <v>0</v>
      </c>
      <c r="I43" s="16">
        <v>0</v>
      </c>
      <c r="J43" s="16">
        <v>7</v>
      </c>
      <c r="K43" s="16">
        <v>7</v>
      </c>
      <c r="L43" s="16">
        <v>7</v>
      </c>
      <c r="M43" s="13">
        <v>8</v>
      </c>
      <c r="N43" s="122">
        <v>0</v>
      </c>
      <c r="O43" s="122">
        <v>0</v>
      </c>
      <c r="P43" s="122">
        <v>0</v>
      </c>
      <c r="Q43" s="163">
        <v>0</v>
      </c>
      <c r="R43" s="163">
        <v>0</v>
      </c>
      <c r="S43" s="163">
        <v>0</v>
      </c>
      <c r="T43" s="163">
        <v>0</v>
      </c>
      <c r="U43" s="163">
        <v>0</v>
      </c>
      <c r="V43" s="163">
        <v>8</v>
      </c>
      <c r="W43" s="163">
        <v>8</v>
      </c>
      <c r="X43" s="163">
        <v>9</v>
      </c>
      <c r="Y43" s="163">
        <v>9</v>
      </c>
      <c r="Z43" s="163">
        <v>9</v>
      </c>
      <c r="AA43" s="122">
        <v>0</v>
      </c>
      <c r="AB43" s="122">
        <v>0</v>
      </c>
      <c r="AC43" s="122">
        <v>0</v>
      </c>
      <c r="AD43" s="163">
        <v>9</v>
      </c>
      <c r="AE43" s="163">
        <v>9</v>
      </c>
      <c r="AF43" s="163">
        <v>2</v>
      </c>
      <c r="AG43" s="163">
        <v>2</v>
      </c>
      <c r="AH43" s="163">
        <v>2</v>
      </c>
      <c r="AI43" s="163">
        <v>3</v>
      </c>
      <c r="AJ43" s="163">
        <v>0</v>
      </c>
      <c r="AK43" s="163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33" t="s">
        <v>21</v>
      </c>
      <c r="AX43" s="133" t="s">
        <v>21</v>
      </c>
      <c r="AY43" s="133" t="s">
        <v>21</v>
      </c>
      <c r="AZ43" s="133" t="s">
        <v>21</v>
      </c>
      <c r="BA43" s="133" t="s">
        <v>21</v>
      </c>
      <c r="BB43" s="133" t="s">
        <v>21</v>
      </c>
      <c r="BC43" s="133" t="s">
        <v>21</v>
      </c>
      <c r="BD43" s="133" t="s">
        <v>21</v>
      </c>
      <c r="BE43" s="58">
        <f t="shared" si="2"/>
        <v>99</v>
      </c>
    </row>
    <row r="44" spans="1:57" s="56" customFormat="1">
      <c r="A44" s="220"/>
      <c r="B44" s="63"/>
      <c r="C44" s="63"/>
      <c r="D44" s="50" t="s">
        <v>27</v>
      </c>
      <c r="E44" s="13"/>
      <c r="F44" s="13"/>
      <c r="G44" s="13"/>
      <c r="H44" s="13"/>
      <c r="I44" s="13"/>
      <c r="J44" s="163"/>
      <c r="K44" s="13"/>
      <c r="L44" s="13"/>
      <c r="M44" s="13"/>
      <c r="N44" s="122"/>
      <c r="O44" s="122"/>
      <c r="P44" s="122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75"/>
      <c r="AB44" s="120"/>
      <c r="AC44" s="120"/>
      <c r="AD44" s="14"/>
      <c r="AE44" s="14"/>
      <c r="AF44" s="14"/>
      <c r="AG44" s="163"/>
      <c r="AH44" s="14"/>
      <c r="AI44" s="16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32"/>
      <c r="AX44" s="132"/>
      <c r="AY44" s="132"/>
      <c r="AZ44" s="132"/>
      <c r="BA44" s="132"/>
      <c r="BB44" s="132"/>
      <c r="BC44" s="132"/>
      <c r="BD44" s="132"/>
      <c r="BE44" s="58"/>
    </row>
    <row r="45" spans="1:57" s="56" customFormat="1">
      <c r="A45" s="220"/>
      <c r="B45" s="96" t="s">
        <v>84</v>
      </c>
      <c r="C45" s="96" t="s">
        <v>31</v>
      </c>
      <c r="D45" s="49" t="s">
        <v>20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63">
        <v>0</v>
      </c>
      <c r="K45" s="13">
        <v>0</v>
      </c>
      <c r="L45" s="13">
        <v>0</v>
      </c>
      <c r="M45" s="13">
        <v>0</v>
      </c>
      <c r="N45" s="122">
        <v>0</v>
      </c>
      <c r="O45" s="122">
        <v>0</v>
      </c>
      <c r="P45" s="122">
        <v>0</v>
      </c>
      <c r="Q45" s="163">
        <v>0</v>
      </c>
      <c r="R45" s="163">
        <v>0</v>
      </c>
      <c r="S45" s="163">
        <v>0</v>
      </c>
      <c r="T45" s="163">
        <v>0</v>
      </c>
      <c r="U45" s="163">
        <v>0</v>
      </c>
      <c r="V45" s="163">
        <v>0</v>
      </c>
      <c r="W45" s="163">
        <v>0</v>
      </c>
      <c r="X45" s="163">
        <v>0</v>
      </c>
      <c r="Y45" s="163">
        <v>0</v>
      </c>
      <c r="Z45" s="163">
        <v>0</v>
      </c>
      <c r="AA45" s="122">
        <v>0</v>
      </c>
      <c r="AB45" s="122">
        <v>0</v>
      </c>
      <c r="AC45" s="122">
        <v>0</v>
      </c>
      <c r="AD45" s="163">
        <v>0</v>
      </c>
      <c r="AE45" s="163">
        <v>0</v>
      </c>
      <c r="AF45" s="163">
        <v>0</v>
      </c>
      <c r="AG45" s="163">
        <v>0</v>
      </c>
      <c r="AH45" s="163">
        <v>0</v>
      </c>
      <c r="AI45" s="16">
        <v>0</v>
      </c>
      <c r="AJ45" s="16">
        <v>0</v>
      </c>
      <c r="AK45" s="16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32" t="s">
        <v>21</v>
      </c>
      <c r="AX45" s="132" t="s">
        <v>21</v>
      </c>
      <c r="AY45" s="132" t="s">
        <v>21</v>
      </c>
      <c r="AZ45" s="132" t="s">
        <v>21</v>
      </c>
      <c r="BA45" s="132" t="s">
        <v>21</v>
      </c>
      <c r="BB45" s="132" t="s">
        <v>21</v>
      </c>
      <c r="BC45" s="132" t="s">
        <v>21</v>
      </c>
      <c r="BD45" s="132" t="s">
        <v>21</v>
      </c>
      <c r="BE45" s="58">
        <f t="shared" si="2"/>
        <v>0</v>
      </c>
    </row>
    <row r="46" spans="1:57" s="56" customFormat="1">
      <c r="A46" s="220"/>
      <c r="B46" s="62"/>
      <c r="C46" s="62"/>
      <c r="D46" s="68" t="s">
        <v>22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63">
        <v>0</v>
      </c>
      <c r="K46" s="13">
        <v>0</v>
      </c>
      <c r="L46" s="13">
        <v>0</v>
      </c>
      <c r="M46" s="13">
        <v>0</v>
      </c>
      <c r="N46" s="122">
        <v>0</v>
      </c>
      <c r="O46" s="122">
        <v>0</v>
      </c>
      <c r="P46" s="122">
        <v>0</v>
      </c>
      <c r="Q46" s="163">
        <v>0</v>
      </c>
      <c r="R46" s="163"/>
      <c r="S46" s="163">
        <v>36</v>
      </c>
      <c r="T46" s="163">
        <v>36</v>
      </c>
      <c r="U46" s="163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20">
        <v>0</v>
      </c>
      <c r="AB46" s="120">
        <v>0</v>
      </c>
      <c r="AC46" s="120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6">
        <v>0</v>
      </c>
      <c r="AJ46" s="16">
        <v>0</v>
      </c>
      <c r="AK46" s="16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32" t="s">
        <v>21</v>
      </c>
      <c r="AX46" s="132" t="s">
        <v>21</v>
      </c>
      <c r="AY46" s="132" t="s">
        <v>21</v>
      </c>
      <c r="AZ46" s="132" t="s">
        <v>21</v>
      </c>
      <c r="BA46" s="132" t="s">
        <v>21</v>
      </c>
      <c r="BB46" s="132" t="s">
        <v>21</v>
      </c>
      <c r="BC46" s="132" t="s">
        <v>21</v>
      </c>
      <c r="BD46" s="132" t="s">
        <v>21</v>
      </c>
      <c r="BE46" s="58">
        <f t="shared" si="2"/>
        <v>72</v>
      </c>
    </row>
    <row r="47" spans="1:57" s="56" customFormat="1">
      <c r="A47" s="220"/>
      <c r="B47" s="63"/>
      <c r="C47" s="63"/>
      <c r="D47" s="48" t="s">
        <v>27</v>
      </c>
      <c r="E47" s="13"/>
      <c r="F47" s="13"/>
      <c r="G47" s="13"/>
      <c r="H47" s="13"/>
      <c r="I47" s="13"/>
      <c r="J47" s="163"/>
      <c r="K47" s="13"/>
      <c r="L47" s="13"/>
      <c r="M47" s="13"/>
      <c r="N47" s="122"/>
      <c r="O47" s="122"/>
      <c r="P47" s="122"/>
      <c r="Q47" s="14"/>
      <c r="R47" s="14"/>
      <c r="S47" s="14"/>
      <c r="T47" s="14" t="s">
        <v>62</v>
      </c>
      <c r="U47" s="14"/>
      <c r="V47" s="14"/>
      <c r="W47" s="14"/>
      <c r="X47" s="14"/>
      <c r="Y47" s="14"/>
      <c r="Z47" s="14"/>
      <c r="AA47" s="175"/>
      <c r="AB47" s="120"/>
      <c r="AC47" s="120"/>
      <c r="AD47" s="14"/>
      <c r="AE47" s="14"/>
      <c r="AF47" s="14"/>
      <c r="AG47" s="163"/>
      <c r="AH47" s="14"/>
      <c r="AI47" s="16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32"/>
      <c r="AX47" s="132"/>
      <c r="AY47" s="132"/>
      <c r="AZ47" s="132"/>
      <c r="BA47" s="132"/>
      <c r="BB47" s="132"/>
      <c r="BC47" s="132"/>
      <c r="BD47" s="132"/>
      <c r="BE47" s="58"/>
    </row>
    <row r="48" spans="1:57" s="56" customFormat="1" ht="13.5" customHeight="1">
      <c r="A48" s="220"/>
      <c r="B48" s="96" t="s">
        <v>85</v>
      </c>
      <c r="C48" s="240" t="s">
        <v>73</v>
      </c>
      <c r="D48" s="48" t="s">
        <v>20</v>
      </c>
      <c r="E48" s="12">
        <f t="shared" ref="E48:AV49" si="7">E51+E54+E57</f>
        <v>0</v>
      </c>
      <c r="F48" s="12">
        <f t="shared" si="7"/>
        <v>0</v>
      </c>
      <c r="G48" s="12">
        <f t="shared" si="7"/>
        <v>0</v>
      </c>
      <c r="H48" s="12">
        <f t="shared" si="7"/>
        <v>0</v>
      </c>
      <c r="I48" s="12">
        <f t="shared" si="7"/>
        <v>0</v>
      </c>
      <c r="J48" s="12">
        <f t="shared" si="7"/>
        <v>0</v>
      </c>
      <c r="K48" s="12">
        <f t="shared" si="7"/>
        <v>0</v>
      </c>
      <c r="L48" s="12">
        <f t="shared" si="7"/>
        <v>0</v>
      </c>
      <c r="M48" s="12">
        <f>M51+M54+M57</f>
        <v>0</v>
      </c>
      <c r="N48" s="123">
        <f t="shared" si="7"/>
        <v>0</v>
      </c>
      <c r="O48" s="123">
        <f t="shared" si="7"/>
        <v>0</v>
      </c>
      <c r="P48" s="123">
        <f t="shared" si="7"/>
        <v>10</v>
      </c>
      <c r="Q48" s="12">
        <f t="shared" si="7"/>
        <v>0</v>
      </c>
      <c r="R48" s="12">
        <f t="shared" si="7"/>
        <v>0</v>
      </c>
      <c r="S48" s="12">
        <f t="shared" si="7"/>
        <v>0</v>
      </c>
      <c r="T48" s="12">
        <f t="shared" si="7"/>
        <v>0</v>
      </c>
      <c r="U48" s="12">
        <f t="shared" si="7"/>
        <v>0</v>
      </c>
      <c r="V48" s="12">
        <f t="shared" si="7"/>
        <v>0</v>
      </c>
      <c r="W48" s="12">
        <f t="shared" si="7"/>
        <v>0</v>
      </c>
      <c r="X48" s="12">
        <f t="shared" si="7"/>
        <v>0</v>
      </c>
      <c r="Y48" s="12">
        <f t="shared" si="7"/>
        <v>0</v>
      </c>
      <c r="Z48" s="12">
        <f t="shared" si="7"/>
        <v>0</v>
      </c>
      <c r="AA48" s="123">
        <f t="shared" si="7"/>
        <v>2</v>
      </c>
      <c r="AB48" s="123">
        <f t="shared" si="7"/>
        <v>4</v>
      </c>
      <c r="AC48" s="123">
        <f t="shared" si="7"/>
        <v>0</v>
      </c>
      <c r="AD48" s="12">
        <f t="shared" si="7"/>
        <v>0</v>
      </c>
      <c r="AE48" s="12">
        <f t="shared" si="7"/>
        <v>0</v>
      </c>
      <c r="AF48" s="12">
        <f t="shared" si="7"/>
        <v>0</v>
      </c>
      <c r="AG48" s="12">
        <f t="shared" si="7"/>
        <v>0</v>
      </c>
      <c r="AH48" s="12">
        <f t="shared" si="7"/>
        <v>0</v>
      </c>
      <c r="AI48" s="12">
        <f t="shared" si="7"/>
        <v>0</v>
      </c>
      <c r="AJ48" s="12">
        <f>AJ51+AJ54+AJ57</f>
        <v>0</v>
      </c>
      <c r="AK48" s="12">
        <f t="shared" si="7"/>
        <v>0</v>
      </c>
      <c r="AL48" s="12">
        <f t="shared" si="7"/>
        <v>0</v>
      </c>
      <c r="AM48" s="12">
        <f t="shared" si="7"/>
        <v>0</v>
      </c>
      <c r="AN48" s="12">
        <f t="shared" si="7"/>
        <v>0</v>
      </c>
      <c r="AO48" s="12">
        <f t="shared" si="7"/>
        <v>0</v>
      </c>
      <c r="AP48" s="12">
        <f t="shared" si="7"/>
        <v>0</v>
      </c>
      <c r="AQ48" s="12">
        <f t="shared" si="7"/>
        <v>0</v>
      </c>
      <c r="AR48" s="12">
        <f t="shared" si="7"/>
        <v>0</v>
      </c>
      <c r="AS48" s="12">
        <f t="shared" si="7"/>
        <v>0</v>
      </c>
      <c r="AT48" s="12">
        <f t="shared" si="7"/>
        <v>0</v>
      </c>
      <c r="AU48" s="12">
        <f t="shared" si="7"/>
        <v>0</v>
      </c>
      <c r="AV48" s="12">
        <f t="shared" si="7"/>
        <v>0</v>
      </c>
      <c r="AW48" s="132" t="s">
        <v>21</v>
      </c>
      <c r="AX48" s="132" t="s">
        <v>21</v>
      </c>
      <c r="AY48" s="132" t="s">
        <v>21</v>
      </c>
      <c r="AZ48" s="132" t="s">
        <v>21</v>
      </c>
      <c r="BA48" s="132" t="s">
        <v>21</v>
      </c>
      <c r="BB48" s="132" t="s">
        <v>21</v>
      </c>
      <c r="BC48" s="132" t="s">
        <v>21</v>
      </c>
      <c r="BD48" s="132" t="s">
        <v>21</v>
      </c>
      <c r="BE48" s="58">
        <f t="shared" si="2"/>
        <v>16</v>
      </c>
    </row>
    <row r="49" spans="1:57" s="56" customFormat="1">
      <c r="A49" s="220"/>
      <c r="B49" s="62"/>
      <c r="C49" s="241"/>
      <c r="D49" s="65" t="s">
        <v>22</v>
      </c>
      <c r="E49" s="12">
        <f t="shared" si="7"/>
        <v>0</v>
      </c>
      <c r="F49" s="12">
        <f t="shared" si="7"/>
        <v>0</v>
      </c>
      <c r="G49" s="12">
        <f t="shared" si="7"/>
        <v>0</v>
      </c>
      <c r="H49" s="12">
        <f t="shared" si="7"/>
        <v>0</v>
      </c>
      <c r="I49" s="12">
        <f t="shared" si="7"/>
        <v>0</v>
      </c>
      <c r="J49" s="12">
        <f t="shared" si="7"/>
        <v>4</v>
      </c>
      <c r="K49" s="12">
        <f t="shared" si="7"/>
        <v>9</v>
      </c>
      <c r="L49" s="12">
        <f t="shared" si="7"/>
        <v>6</v>
      </c>
      <c r="M49" s="12">
        <f>M52+M55+M58</f>
        <v>6</v>
      </c>
      <c r="N49" s="123">
        <f t="shared" si="7"/>
        <v>0</v>
      </c>
      <c r="O49" s="123">
        <f t="shared" si="7"/>
        <v>0</v>
      </c>
      <c r="P49" s="123">
        <f t="shared" si="7"/>
        <v>0</v>
      </c>
      <c r="Q49" s="12">
        <f t="shared" si="7"/>
        <v>0</v>
      </c>
      <c r="R49" s="12">
        <f t="shared" si="7"/>
        <v>0</v>
      </c>
      <c r="S49" s="12">
        <f t="shared" si="7"/>
        <v>0</v>
      </c>
      <c r="T49" s="12">
        <f t="shared" si="7"/>
        <v>0</v>
      </c>
      <c r="U49" s="12">
        <f t="shared" si="7"/>
        <v>36</v>
      </c>
      <c r="V49" s="12">
        <f t="shared" si="7"/>
        <v>1</v>
      </c>
      <c r="W49" s="12">
        <f t="shared" si="7"/>
        <v>6</v>
      </c>
      <c r="X49" s="12">
        <f t="shared" si="7"/>
        <v>3</v>
      </c>
      <c r="Y49" s="12">
        <f t="shared" si="7"/>
        <v>6</v>
      </c>
      <c r="Z49" s="12">
        <f t="shared" si="7"/>
        <v>4</v>
      </c>
      <c r="AA49" s="123">
        <f t="shared" si="7"/>
        <v>0</v>
      </c>
      <c r="AB49" s="123">
        <f t="shared" si="7"/>
        <v>0</v>
      </c>
      <c r="AC49" s="123">
        <f t="shared" si="7"/>
        <v>0</v>
      </c>
      <c r="AD49" s="12">
        <f t="shared" si="7"/>
        <v>4</v>
      </c>
      <c r="AE49" s="12">
        <f t="shared" si="7"/>
        <v>1</v>
      </c>
      <c r="AF49" s="12">
        <f t="shared" si="7"/>
        <v>1</v>
      </c>
      <c r="AG49" s="12">
        <f t="shared" si="7"/>
        <v>1</v>
      </c>
      <c r="AH49" s="12">
        <f t="shared" si="7"/>
        <v>1</v>
      </c>
      <c r="AI49" s="12">
        <f>AI52+AI55+AI58</f>
        <v>2</v>
      </c>
      <c r="AJ49" s="12">
        <f t="shared" si="7"/>
        <v>0</v>
      </c>
      <c r="AK49" s="12">
        <f t="shared" si="7"/>
        <v>0</v>
      </c>
      <c r="AL49" s="12">
        <f t="shared" si="7"/>
        <v>0</v>
      </c>
      <c r="AM49" s="12">
        <f t="shared" si="7"/>
        <v>0</v>
      </c>
      <c r="AN49" s="12">
        <f t="shared" si="7"/>
        <v>0</v>
      </c>
      <c r="AO49" s="12">
        <f t="shared" si="7"/>
        <v>0</v>
      </c>
      <c r="AP49" s="12">
        <f t="shared" si="7"/>
        <v>0</v>
      </c>
      <c r="AQ49" s="12">
        <f t="shared" si="7"/>
        <v>0</v>
      </c>
      <c r="AR49" s="12">
        <f t="shared" si="7"/>
        <v>0</v>
      </c>
      <c r="AS49" s="12">
        <f>AS52+AS55+AS58</f>
        <v>0</v>
      </c>
      <c r="AT49" s="12">
        <f t="shared" si="7"/>
        <v>0</v>
      </c>
      <c r="AU49" s="12">
        <f t="shared" si="7"/>
        <v>0</v>
      </c>
      <c r="AV49" s="12">
        <f t="shared" si="7"/>
        <v>0</v>
      </c>
      <c r="AW49" s="133" t="s">
        <v>21</v>
      </c>
      <c r="AX49" s="133" t="s">
        <v>21</v>
      </c>
      <c r="AY49" s="133" t="s">
        <v>21</v>
      </c>
      <c r="AZ49" s="133" t="s">
        <v>21</v>
      </c>
      <c r="BA49" s="133" t="s">
        <v>21</v>
      </c>
      <c r="BB49" s="133" t="s">
        <v>21</v>
      </c>
      <c r="BC49" s="133" t="s">
        <v>21</v>
      </c>
      <c r="BD49" s="132" t="s">
        <v>21</v>
      </c>
      <c r="BE49" s="58">
        <f t="shared" si="2"/>
        <v>91</v>
      </c>
    </row>
    <row r="50" spans="1:57" s="56" customFormat="1">
      <c r="A50" s="220"/>
      <c r="B50" s="63"/>
      <c r="C50" s="242"/>
      <c r="D50" s="51"/>
      <c r="E50" s="13"/>
      <c r="F50" s="13"/>
      <c r="G50" s="13"/>
      <c r="H50" s="13"/>
      <c r="I50" s="12"/>
      <c r="J50" s="12"/>
      <c r="K50" s="12"/>
      <c r="L50" s="12"/>
      <c r="M50" s="13"/>
      <c r="N50" s="122"/>
      <c r="O50" s="122"/>
      <c r="P50" s="122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22"/>
      <c r="AB50" s="122"/>
      <c r="AC50" s="122"/>
      <c r="AD50" s="163"/>
      <c r="AE50" s="163"/>
      <c r="AF50" s="163"/>
      <c r="AG50" s="163"/>
      <c r="AH50" s="163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32"/>
      <c r="AX50" s="132"/>
      <c r="AY50" s="132"/>
      <c r="AZ50" s="132"/>
      <c r="BA50" s="133"/>
      <c r="BB50" s="133"/>
      <c r="BC50" s="133"/>
      <c r="BD50" s="132"/>
      <c r="BE50" s="58"/>
    </row>
    <row r="51" spans="1:57" s="56" customFormat="1" ht="14.25" customHeight="1">
      <c r="A51" s="220"/>
      <c r="B51" s="62" t="s">
        <v>74</v>
      </c>
      <c r="C51" s="228" t="s">
        <v>75</v>
      </c>
      <c r="D51" s="51" t="s">
        <v>20</v>
      </c>
      <c r="E51" s="17">
        <v>0</v>
      </c>
      <c r="F51" s="13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3">
        <v>0</v>
      </c>
      <c r="O51" s="123">
        <v>0</v>
      </c>
      <c r="P51" s="123">
        <v>4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3">
        <v>0</v>
      </c>
      <c r="AB51" s="123">
        <v>2</v>
      </c>
      <c r="AC51" s="123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32" t="s">
        <v>21</v>
      </c>
      <c r="AX51" s="132" t="s">
        <v>21</v>
      </c>
      <c r="AY51" s="132" t="s">
        <v>21</v>
      </c>
      <c r="AZ51" s="132" t="s">
        <v>21</v>
      </c>
      <c r="BA51" s="132" t="s">
        <v>21</v>
      </c>
      <c r="BB51" s="132" t="s">
        <v>21</v>
      </c>
      <c r="BC51" s="132" t="s">
        <v>21</v>
      </c>
      <c r="BD51" s="132" t="s">
        <v>21</v>
      </c>
      <c r="BE51" s="58">
        <f t="shared" si="2"/>
        <v>6</v>
      </c>
    </row>
    <row r="52" spans="1:57" s="56" customFormat="1">
      <c r="A52" s="220"/>
      <c r="B52" s="62"/>
      <c r="C52" s="229"/>
      <c r="D52" s="48" t="s">
        <v>22</v>
      </c>
      <c r="E52" s="13">
        <v>0</v>
      </c>
      <c r="F52" s="13">
        <v>0</v>
      </c>
      <c r="G52" s="12">
        <v>0</v>
      </c>
      <c r="H52" s="12">
        <v>0</v>
      </c>
      <c r="I52" s="12">
        <v>0</v>
      </c>
      <c r="J52" s="52">
        <v>4</v>
      </c>
      <c r="K52" s="70">
        <v>9</v>
      </c>
      <c r="L52" s="70">
        <v>6</v>
      </c>
      <c r="M52" s="12">
        <v>6</v>
      </c>
      <c r="N52" s="123">
        <v>0</v>
      </c>
      <c r="O52" s="123">
        <v>0</v>
      </c>
      <c r="P52" s="122">
        <v>0</v>
      </c>
      <c r="Q52" s="163">
        <v>0</v>
      </c>
      <c r="R52" s="163">
        <v>0</v>
      </c>
      <c r="S52" s="163">
        <v>0</v>
      </c>
      <c r="T52" s="163">
        <v>0</v>
      </c>
      <c r="U52" s="163">
        <v>0</v>
      </c>
      <c r="V52" s="163">
        <v>1</v>
      </c>
      <c r="W52" s="163">
        <v>1</v>
      </c>
      <c r="X52" s="163">
        <v>1</v>
      </c>
      <c r="Y52" s="163">
        <v>1</v>
      </c>
      <c r="Z52" s="12">
        <v>1</v>
      </c>
      <c r="AA52" s="123">
        <v>0</v>
      </c>
      <c r="AB52" s="123">
        <v>0</v>
      </c>
      <c r="AC52" s="123">
        <v>0</v>
      </c>
      <c r="AD52" s="12">
        <v>0</v>
      </c>
      <c r="AE52" s="163">
        <v>0</v>
      </c>
      <c r="AF52" s="163">
        <v>0</v>
      </c>
      <c r="AG52" s="163">
        <v>0</v>
      </c>
      <c r="AH52" s="163">
        <v>0</v>
      </c>
      <c r="AI52" s="14">
        <v>0</v>
      </c>
      <c r="AJ52" s="16">
        <v>0</v>
      </c>
      <c r="AK52" s="14">
        <v>0</v>
      </c>
      <c r="AL52" s="163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32" t="s">
        <v>21</v>
      </c>
      <c r="AX52" s="133" t="s">
        <v>21</v>
      </c>
      <c r="AY52" s="133" t="s">
        <v>21</v>
      </c>
      <c r="AZ52" s="133" t="s">
        <v>21</v>
      </c>
      <c r="BA52" s="133" t="s">
        <v>21</v>
      </c>
      <c r="BB52" s="132" t="s">
        <v>21</v>
      </c>
      <c r="BC52" s="133" t="s">
        <v>21</v>
      </c>
      <c r="BD52" s="132" t="s">
        <v>21</v>
      </c>
      <c r="BE52" s="58">
        <f t="shared" si="2"/>
        <v>30</v>
      </c>
    </row>
    <row r="53" spans="1:57" s="56" customFormat="1">
      <c r="A53" s="220"/>
      <c r="B53" s="60"/>
      <c r="C53" s="236"/>
      <c r="D53" s="48" t="s">
        <v>27</v>
      </c>
      <c r="E53" s="12"/>
      <c r="F53" s="12"/>
      <c r="G53" s="12"/>
      <c r="H53" s="13"/>
      <c r="I53" s="12"/>
      <c r="J53" s="12"/>
      <c r="K53" s="12"/>
      <c r="L53" s="12"/>
      <c r="M53" s="53"/>
      <c r="N53" s="171"/>
      <c r="O53" s="171"/>
      <c r="P53" s="171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171"/>
      <c r="AB53" s="171"/>
      <c r="AC53" s="171" t="s">
        <v>62</v>
      </c>
      <c r="AD53" s="53"/>
      <c r="AE53" s="53"/>
      <c r="AF53" s="53"/>
      <c r="AG53" s="53"/>
      <c r="AH53" s="53"/>
      <c r="AI53" s="110"/>
      <c r="AJ53" s="152"/>
      <c r="AK53" s="152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146"/>
      <c r="AX53" s="146"/>
      <c r="AY53" s="146"/>
      <c r="AZ53" s="146"/>
      <c r="BA53" s="146"/>
      <c r="BB53" s="148"/>
      <c r="BC53" s="148"/>
      <c r="BD53" s="146"/>
      <c r="BE53" s="58">
        <f t="shared" si="2"/>
        <v>0</v>
      </c>
    </row>
    <row r="54" spans="1:57" s="56" customFormat="1" ht="13.5" customHeight="1">
      <c r="A54" s="220"/>
      <c r="B54" s="59" t="s">
        <v>76</v>
      </c>
      <c r="C54" s="228" t="s">
        <v>86</v>
      </c>
      <c r="D54" s="51" t="s">
        <v>20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59">
        <v>0</v>
      </c>
      <c r="K54" s="17">
        <v>0</v>
      </c>
      <c r="L54" s="17">
        <v>0</v>
      </c>
      <c r="M54" s="12">
        <v>0</v>
      </c>
      <c r="N54" s="122">
        <v>0</v>
      </c>
      <c r="O54" s="122">
        <v>0</v>
      </c>
      <c r="P54" s="122">
        <v>6</v>
      </c>
      <c r="Q54" s="163">
        <v>0</v>
      </c>
      <c r="R54" s="163">
        <v>0</v>
      </c>
      <c r="S54" s="163">
        <v>0</v>
      </c>
      <c r="T54" s="163">
        <v>0</v>
      </c>
      <c r="U54" s="163">
        <v>0</v>
      </c>
      <c r="V54" s="163">
        <v>0</v>
      </c>
      <c r="W54" s="163">
        <v>0</v>
      </c>
      <c r="X54" s="163">
        <v>0</v>
      </c>
      <c r="Y54" s="163">
        <v>0</v>
      </c>
      <c r="Z54" s="163">
        <v>0</v>
      </c>
      <c r="AA54" s="122">
        <v>2</v>
      </c>
      <c r="AB54" s="122">
        <v>2</v>
      </c>
      <c r="AC54" s="122">
        <v>0</v>
      </c>
      <c r="AD54" s="163">
        <v>0</v>
      </c>
      <c r="AE54" s="163">
        <v>0</v>
      </c>
      <c r="AF54" s="163">
        <v>0</v>
      </c>
      <c r="AG54" s="163">
        <v>0</v>
      </c>
      <c r="AH54" s="163">
        <v>0</v>
      </c>
      <c r="AI54" s="163">
        <v>0</v>
      </c>
      <c r="AJ54" s="163">
        <v>0</v>
      </c>
      <c r="AK54" s="163">
        <v>0</v>
      </c>
      <c r="AL54" s="163">
        <v>0</v>
      </c>
      <c r="AM54" s="16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3" t="s">
        <v>21</v>
      </c>
      <c r="AX54" s="132" t="s">
        <v>21</v>
      </c>
      <c r="AY54" s="132" t="s">
        <v>21</v>
      </c>
      <c r="AZ54" s="132" t="s">
        <v>21</v>
      </c>
      <c r="BA54" s="132" t="s">
        <v>21</v>
      </c>
      <c r="BB54" s="132" t="s">
        <v>21</v>
      </c>
      <c r="BC54" s="132" t="s">
        <v>21</v>
      </c>
      <c r="BD54" s="132" t="s">
        <v>21</v>
      </c>
      <c r="BE54" s="58">
        <f t="shared" si="2"/>
        <v>10</v>
      </c>
    </row>
    <row r="55" spans="1:57" s="56" customFormat="1">
      <c r="A55" s="220"/>
      <c r="B55" s="59"/>
      <c r="C55" s="229"/>
      <c r="D55" s="48" t="s">
        <v>22</v>
      </c>
      <c r="E55" s="13">
        <v>0</v>
      </c>
      <c r="F55" s="13">
        <v>0</v>
      </c>
      <c r="G55" s="17">
        <v>0</v>
      </c>
      <c r="H55" s="17">
        <v>0</v>
      </c>
      <c r="I55" s="17">
        <v>0</v>
      </c>
      <c r="J55" s="159">
        <v>0</v>
      </c>
      <c r="K55" s="17">
        <v>0</v>
      </c>
      <c r="L55" s="17">
        <v>0</v>
      </c>
      <c r="M55" s="17">
        <v>0</v>
      </c>
      <c r="N55" s="121">
        <v>0</v>
      </c>
      <c r="O55" s="121">
        <v>0</v>
      </c>
      <c r="P55" s="122">
        <v>0</v>
      </c>
      <c r="Q55" s="163">
        <v>0</v>
      </c>
      <c r="R55" s="163">
        <v>0</v>
      </c>
      <c r="S55" s="163">
        <v>0</v>
      </c>
      <c r="T55" s="163">
        <v>0</v>
      </c>
      <c r="U55" s="163">
        <v>0</v>
      </c>
      <c r="V55" s="163">
        <v>0</v>
      </c>
      <c r="W55" s="163">
        <v>5</v>
      </c>
      <c r="X55" s="163">
        <v>2</v>
      </c>
      <c r="Y55" s="163">
        <v>5</v>
      </c>
      <c r="Z55" s="163">
        <v>3</v>
      </c>
      <c r="AA55" s="122">
        <v>0</v>
      </c>
      <c r="AB55" s="122">
        <v>0</v>
      </c>
      <c r="AC55" s="122">
        <v>0</v>
      </c>
      <c r="AD55" s="163">
        <v>4</v>
      </c>
      <c r="AE55" s="163">
        <v>1</v>
      </c>
      <c r="AF55" s="163">
        <v>1</v>
      </c>
      <c r="AG55" s="163">
        <v>1</v>
      </c>
      <c r="AH55" s="163">
        <v>1</v>
      </c>
      <c r="AI55" s="163">
        <v>2</v>
      </c>
      <c r="AJ55" s="163">
        <v>0</v>
      </c>
      <c r="AK55" s="163">
        <v>0</v>
      </c>
      <c r="AL55" s="163">
        <v>0</v>
      </c>
      <c r="AM55" s="16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3" t="s">
        <v>21</v>
      </c>
      <c r="AX55" s="132" t="s">
        <v>21</v>
      </c>
      <c r="AY55" s="132" t="s">
        <v>21</v>
      </c>
      <c r="AZ55" s="132" t="s">
        <v>21</v>
      </c>
      <c r="BA55" s="132" t="s">
        <v>21</v>
      </c>
      <c r="BB55" s="132" t="s">
        <v>21</v>
      </c>
      <c r="BC55" s="132" t="s">
        <v>21</v>
      </c>
      <c r="BD55" s="132" t="s">
        <v>21</v>
      </c>
      <c r="BE55" s="58">
        <f t="shared" si="2"/>
        <v>25</v>
      </c>
    </row>
    <row r="56" spans="1:57" s="56" customFormat="1">
      <c r="A56" s="220"/>
      <c r="B56" s="60"/>
      <c r="C56" s="236"/>
      <c r="D56" s="48" t="s">
        <v>27</v>
      </c>
      <c r="E56" s="13"/>
      <c r="F56" s="12"/>
      <c r="G56" s="12"/>
      <c r="H56" s="12"/>
      <c r="I56" s="12"/>
      <c r="J56" s="163"/>
      <c r="K56" s="13"/>
      <c r="L56" s="13"/>
      <c r="M56" s="13"/>
      <c r="N56" s="122"/>
      <c r="O56" s="122"/>
      <c r="P56" s="122"/>
      <c r="Q56" s="163"/>
      <c r="R56" s="163"/>
      <c r="S56" s="12"/>
      <c r="T56" s="163"/>
      <c r="U56" s="163"/>
      <c r="V56" s="163"/>
      <c r="W56" s="163"/>
      <c r="X56" s="163"/>
      <c r="Y56" s="163"/>
      <c r="Z56" s="163"/>
      <c r="AA56" s="122"/>
      <c r="AB56" s="122"/>
      <c r="AC56" s="122"/>
      <c r="AD56" s="163"/>
      <c r="AE56" s="163"/>
      <c r="AF56" s="163"/>
      <c r="AG56" s="163"/>
      <c r="AH56" s="163"/>
      <c r="AI56" s="14"/>
      <c r="AJ56" s="14"/>
      <c r="AK56" s="14"/>
      <c r="AL56" s="163"/>
      <c r="AM56" s="163"/>
      <c r="AN56" s="13"/>
      <c r="AO56" s="12"/>
      <c r="AP56" s="13"/>
      <c r="AQ56" s="13"/>
      <c r="AR56" s="13"/>
      <c r="AS56" s="13"/>
      <c r="AT56" s="13"/>
      <c r="AU56" s="13"/>
      <c r="AV56" s="13"/>
      <c r="AW56" s="133"/>
      <c r="AX56" s="133"/>
      <c r="AY56" s="133"/>
      <c r="AZ56" s="133"/>
      <c r="BA56" s="132"/>
      <c r="BB56" s="132"/>
      <c r="BC56" s="132"/>
      <c r="BD56" s="132"/>
      <c r="BE56" s="58">
        <f t="shared" si="2"/>
        <v>0</v>
      </c>
    </row>
    <row r="57" spans="1:57" s="56" customFormat="1">
      <c r="A57" s="220"/>
      <c r="B57" s="61" t="s">
        <v>87</v>
      </c>
      <c r="C57" s="96" t="s">
        <v>31</v>
      </c>
      <c r="D57" s="48" t="s">
        <v>20</v>
      </c>
      <c r="E57" s="17">
        <v>0</v>
      </c>
      <c r="F57" s="13">
        <v>0</v>
      </c>
      <c r="G57" s="54">
        <v>0</v>
      </c>
      <c r="H57" s="54">
        <v>0</v>
      </c>
      <c r="I57" s="54">
        <v>0</v>
      </c>
      <c r="J57" s="158">
        <v>0</v>
      </c>
      <c r="K57" s="54">
        <v>0</v>
      </c>
      <c r="L57" s="54">
        <v>0</v>
      </c>
      <c r="M57" s="54">
        <v>0</v>
      </c>
      <c r="N57" s="172">
        <v>0</v>
      </c>
      <c r="O57" s="172">
        <v>0</v>
      </c>
      <c r="P57" s="172">
        <v>0</v>
      </c>
      <c r="Q57" s="158">
        <v>0</v>
      </c>
      <c r="R57" s="158">
        <v>0</v>
      </c>
      <c r="S57" s="158">
        <v>0</v>
      </c>
      <c r="T57" s="158">
        <v>0</v>
      </c>
      <c r="U57" s="158">
        <v>0</v>
      </c>
      <c r="V57" s="158">
        <v>0</v>
      </c>
      <c r="W57" s="158">
        <v>0</v>
      </c>
      <c r="X57" s="158">
        <v>0</v>
      </c>
      <c r="Y57" s="158">
        <v>0</v>
      </c>
      <c r="Z57" s="158">
        <v>0</v>
      </c>
      <c r="AA57" s="172">
        <v>0</v>
      </c>
      <c r="AB57" s="172">
        <v>0</v>
      </c>
      <c r="AC57" s="172">
        <v>0</v>
      </c>
      <c r="AD57" s="158">
        <v>0</v>
      </c>
      <c r="AE57" s="158">
        <v>0</v>
      </c>
      <c r="AF57" s="158">
        <v>0</v>
      </c>
      <c r="AG57" s="158">
        <v>0</v>
      </c>
      <c r="AH57" s="158">
        <v>0</v>
      </c>
      <c r="AI57" s="158">
        <v>0</v>
      </c>
      <c r="AJ57" s="158">
        <v>0</v>
      </c>
      <c r="AK57" s="158">
        <v>0</v>
      </c>
      <c r="AL57" s="158">
        <v>0</v>
      </c>
      <c r="AM57" s="158">
        <v>0</v>
      </c>
      <c r="AN57" s="54">
        <v>0</v>
      </c>
      <c r="AO57" s="54">
        <v>0</v>
      </c>
      <c r="AP57" s="54">
        <v>0</v>
      </c>
      <c r="AQ57" s="54">
        <v>0</v>
      </c>
      <c r="AR57" s="54">
        <v>0</v>
      </c>
      <c r="AS57" s="54">
        <v>0</v>
      </c>
      <c r="AT57" s="54">
        <v>0</v>
      </c>
      <c r="AU57" s="54">
        <v>0</v>
      </c>
      <c r="AV57" s="54">
        <v>0</v>
      </c>
      <c r="AW57" s="168" t="s">
        <v>21</v>
      </c>
      <c r="AX57" s="142" t="s">
        <v>21</v>
      </c>
      <c r="AY57" s="142" t="s">
        <v>21</v>
      </c>
      <c r="AZ57" s="142" t="s">
        <v>21</v>
      </c>
      <c r="BA57" s="142" t="s">
        <v>21</v>
      </c>
      <c r="BB57" s="142" t="s">
        <v>21</v>
      </c>
      <c r="BC57" s="142" t="s">
        <v>21</v>
      </c>
      <c r="BD57" s="142" t="s">
        <v>21</v>
      </c>
      <c r="BE57" s="58">
        <f t="shared" si="2"/>
        <v>0</v>
      </c>
    </row>
    <row r="58" spans="1:57" s="56" customFormat="1">
      <c r="A58" s="220"/>
      <c r="B58" s="59"/>
      <c r="C58" s="62"/>
      <c r="D58" s="48" t="s">
        <v>22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63">
        <v>0</v>
      </c>
      <c r="K58" s="13">
        <v>0</v>
      </c>
      <c r="L58" s="13">
        <v>0</v>
      </c>
      <c r="M58" s="13">
        <v>0</v>
      </c>
      <c r="N58" s="122">
        <v>0</v>
      </c>
      <c r="O58" s="122">
        <v>0</v>
      </c>
      <c r="P58" s="122">
        <v>0</v>
      </c>
      <c r="Q58" s="163">
        <v>0</v>
      </c>
      <c r="R58" s="163">
        <v>0</v>
      </c>
      <c r="S58" s="163">
        <v>0</v>
      </c>
      <c r="T58" s="163"/>
      <c r="U58" s="163">
        <v>36</v>
      </c>
      <c r="V58" s="163">
        <v>0</v>
      </c>
      <c r="W58" s="163">
        <v>0</v>
      </c>
      <c r="X58" s="163">
        <v>0</v>
      </c>
      <c r="Y58" s="163">
        <v>0</v>
      </c>
      <c r="Z58" s="163">
        <v>0</v>
      </c>
      <c r="AA58" s="122">
        <v>0</v>
      </c>
      <c r="AB58" s="122">
        <v>0</v>
      </c>
      <c r="AC58" s="122">
        <v>0</v>
      </c>
      <c r="AD58" s="163">
        <v>0</v>
      </c>
      <c r="AE58" s="163">
        <v>0</v>
      </c>
      <c r="AF58" s="163">
        <v>0</v>
      </c>
      <c r="AG58" s="163">
        <v>0</v>
      </c>
      <c r="AH58" s="163">
        <v>0</v>
      </c>
      <c r="AI58" s="163">
        <v>0</v>
      </c>
      <c r="AJ58" s="163">
        <v>0</v>
      </c>
      <c r="AK58" s="163">
        <v>0</v>
      </c>
      <c r="AL58" s="163">
        <v>0</v>
      </c>
      <c r="AM58" s="16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3" t="s">
        <v>21</v>
      </c>
      <c r="AX58" s="132" t="s">
        <v>21</v>
      </c>
      <c r="AY58" s="132" t="s">
        <v>21</v>
      </c>
      <c r="AZ58" s="132" t="s">
        <v>21</v>
      </c>
      <c r="BA58" s="132" t="s">
        <v>21</v>
      </c>
      <c r="BB58" s="132" t="s">
        <v>21</v>
      </c>
      <c r="BC58" s="132" t="s">
        <v>21</v>
      </c>
      <c r="BD58" s="132" t="s">
        <v>21</v>
      </c>
      <c r="BE58" s="58">
        <f t="shared" si="2"/>
        <v>36</v>
      </c>
    </row>
    <row r="59" spans="1:57" s="56" customFormat="1">
      <c r="A59" s="220"/>
      <c r="B59" s="60"/>
      <c r="C59" s="63"/>
      <c r="D59" s="50" t="s">
        <v>27</v>
      </c>
      <c r="E59" s="13"/>
      <c r="F59" s="12"/>
      <c r="G59" s="12"/>
      <c r="H59" s="12"/>
      <c r="I59" s="13"/>
      <c r="J59" s="163"/>
      <c r="K59" s="13"/>
      <c r="L59" s="13"/>
      <c r="M59" s="13"/>
      <c r="N59" s="122"/>
      <c r="O59" s="122"/>
      <c r="P59" s="122"/>
      <c r="Q59" s="163"/>
      <c r="R59" s="163"/>
      <c r="S59" s="12"/>
      <c r="T59" s="163"/>
      <c r="U59" s="14" t="s">
        <v>62</v>
      </c>
      <c r="V59" s="163"/>
      <c r="W59" s="163"/>
      <c r="X59" s="163"/>
      <c r="Y59" s="163"/>
      <c r="Z59" s="163"/>
      <c r="AA59" s="122"/>
      <c r="AB59" s="122"/>
      <c r="AC59" s="122"/>
      <c r="AD59" s="163"/>
      <c r="AE59" s="163"/>
      <c r="AF59" s="163"/>
      <c r="AG59" s="163"/>
      <c r="AH59" s="163"/>
      <c r="AI59" s="14"/>
      <c r="AJ59" s="14"/>
      <c r="AK59" s="14"/>
      <c r="AL59" s="163"/>
      <c r="AM59" s="163"/>
      <c r="AN59" s="13"/>
      <c r="AO59" s="12"/>
      <c r="AP59" s="13"/>
      <c r="AQ59" s="13"/>
      <c r="AR59" s="13"/>
      <c r="AS59" s="13"/>
      <c r="AT59" s="13"/>
      <c r="AU59" s="13"/>
      <c r="AV59" s="13"/>
      <c r="AW59" s="133"/>
      <c r="AX59" s="133"/>
      <c r="AY59" s="133"/>
      <c r="AZ59" s="133"/>
      <c r="BA59" s="132"/>
      <c r="BB59" s="133"/>
      <c r="BC59" s="132"/>
      <c r="BD59" s="132"/>
      <c r="BE59" s="58">
        <f t="shared" si="2"/>
        <v>0</v>
      </c>
    </row>
    <row r="60" spans="1:57" s="56" customFormat="1">
      <c r="A60" s="220"/>
      <c r="B60" s="61" t="s">
        <v>77</v>
      </c>
      <c r="C60" s="96" t="s">
        <v>78</v>
      </c>
      <c r="D60" s="49" t="s">
        <v>20</v>
      </c>
      <c r="E60" s="17">
        <v>0</v>
      </c>
      <c r="F60" s="13">
        <v>0</v>
      </c>
      <c r="G60" s="54">
        <v>0</v>
      </c>
      <c r="H60" s="54">
        <v>0</v>
      </c>
      <c r="I60" s="54">
        <v>0</v>
      </c>
      <c r="J60" s="158">
        <v>0</v>
      </c>
      <c r="K60" s="54">
        <v>0</v>
      </c>
      <c r="L60" s="54">
        <v>0</v>
      </c>
      <c r="M60" s="54">
        <v>0</v>
      </c>
      <c r="N60" s="172">
        <v>0</v>
      </c>
      <c r="O60" s="172">
        <v>0</v>
      </c>
      <c r="P60" s="172">
        <v>0</v>
      </c>
      <c r="Q60" s="158">
        <v>0</v>
      </c>
      <c r="R60" s="158">
        <v>0</v>
      </c>
      <c r="S60" s="158">
        <v>0</v>
      </c>
      <c r="T60" s="158">
        <v>0</v>
      </c>
      <c r="U60" s="158">
        <v>0</v>
      </c>
      <c r="V60" s="158">
        <v>0</v>
      </c>
      <c r="W60" s="158">
        <v>0</v>
      </c>
      <c r="X60" s="158">
        <v>0</v>
      </c>
      <c r="Y60" s="158">
        <v>0</v>
      </c>
      <c r="Z60" s="158">
        <v>0</v>
      </c>
      <c r="AA60" s="172">
        <v>0</v>
      </c>
      <c r="AB60" s="172">
        <v>0</v>
      </c>
      <c r="AC60" s="172">
        <v>0</v>
      </c>
      <c r="AD60" s="158">
        <v>0</v>
      </c>
      <c r="AE60" s="158">
        <v>0</v>
      </c>
      <c r="AF60" s="158">
        <v>0</v>
      </c>
      <c r="AG60" s="158">
        <v>0</v>
      </c>
      <c r="AH60" s="158">
        <v>0</v>
      </c>
      <c r="AI60" s="158">
        <v>0</v>
      </c>
      <c r="AJ60" s="158">
        <v>0</v>
      </c>
      <c r="AK60" s="158">
        <v>0</v>
      </c>
      <c r="AL60" s="158">
        <v>0</v>
      </c>
      <c r="AM60" s="158">
        <v>0</v>
      </c>
      <c r="AN60" s="54">
        <v>0</v>
      </c>
      <c r="AO60" s="54">
        <v>0</v>
      </c>
      <c r="AP60" s="54">
        <v>0</v>
      </c>
      <c r="AQ60" s="54">
        <v>0</v>
      </c>
      <c r="AR60" s="54">
        <v>0</v>
      </c>
      <c r="AS60" s="54">
        <v>0</v>
      </c>
      <c r="AT60" s="54">
        <v>0</v>
      </c>
      <c r="AU60" s="54">
        <v>0</v>
      </c>
      <c r="AV60" s="54">
        <v>0</v>
      </c>
      <c r="AW60" s="168" t="s">
        <v>21</v>
      </c>
      <c r="AX60" s="145" t="s">
        <v>21</v>
      </c>
      <c r="AY60" s="145" t="s">
        <v>21</v>
      </c>
      <c r="AZ60" s="145" t="s">
        <v>21</v>
      </c>
      <c r="BA60" s="145" t="s">
        <v>21</v>
      </c>
      <c r="BB60" s="145" t="s">
        <v>21</v>
      </c>
      <c r="BC60" s="145" t="s">
        <v>21</v>
      </c>
      <c r="BD60" s="145" t="s">
        <v>21</v>
      </c>
      <c r="BE60" s="57">
        <f t="shared" si="2"/>
        <v>0</v>
      </c>
    </row>
    <row r="61" spans="1:57" s="56" customFormat="1">
      <c r="A61" s="220"/>
      <c r="B61" s="59"/>
      <c r="C61" s="62"/>
      <c r="D61" s="48" t="s">
        <v>22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63">
        <v>0</v>
      </c>
      <c r="K61" s="13">
        <v>0</v>
      </c>
      <c r="L61" s="13">
        <v>0</v>
      </c>
      <c r="M61" s="13">
        <v>0</v>
      </c>
      <c r="N61" s="122">
        <v>0</v>
      </c>
      <c r="O61" s="122">
        <v>0</v>
      </c>
      <c r="P61" s="122">
        <v>0</v>
      </c>
      <c r="Q61" s="163">
        <v>0</v>
      </c>
      <c r="R61" s="163">
        <v>0</v>
      </c>
      <c r="S61" s="163">
        <v>0</v>
      </c>
      <c r="T61" s="163">
        <v>0</v>
      </c>
      <c r="U61" s="163">
        <v>0</v>
      </c>
      <c r="V61" s="163">
        <v>0</v>
      </c>
      <c r="W61" s="163">
        <v>0</v>
      </c>
      <c r="X61" s="163">
        <v>0</v>
      </c>
      <c r="Y61" s="163">
        <v>0</v>
      </c>
      <c r="Z61" s="163">
        <v>0</v>
      </c>
      <c r="AA61" s="122">
        <v>0</v>
      </c>
      <c r="AB61" s="122">
        <v>0</v>
      </c>
      <c r="AC61" s="122">
        <v>0</v>
      </c>
      <c r="AD61" s="163">
        <v>0</v>
      </c>
      <c r="AE61" s="163">
        <v>0</v>
      </c>
      <c r="AF61" s="163">
        <v>0</v>
      </c>
      <c r="AG61" s="163">
        <v>0</v>
      </c>
      <c r="AH61" s="163">
        <v>0</v>
      </c>
      <c r="AI61" s="163">
        <v>0</v>
      </c>
      <c r="AJ61" s="14">
        <v>36</v>
      </c>
      <c r="AK61" s="14">
        <v>36</v>
      </c>
      <c r="AL61" s="14">
        <v>36</v>
      </c>
      <c r="AM61" s="14">
        <v>36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3" t="s">
        <v>21</v>
      </c>
      <c r="AX61" s="132" t="s">
        <v>21</v>
      </c>
      <c r="AY61" s="132" t="s">
        <v>21</v>
      </c>
      <c r="AZ61" s="132" t="s">
        <v>21</v>
      </c>
      <c r="BA61" s="132" t="s">
        <v>21</v>
      </c>
      <c r="BB61" s="132" t="s">
        <v>21</v>
      </c>
      <c r="BC61" s="132" t="s">
        <v>21</v>
      </c>
      <c r="BD61" s="132" t="s">
        <v>21</v>
      </c>
      <c r="BE61" s="58">
        <f t="shared" si="2"/>
        <v>144</v>
      </c>
    </row>
    <row r="62" spans="1:57" s="56" customFormat="1">
      <c r="A62" s="220"/>
      <c r="B62" s="60"/>
      <c r="C62" s="63"/>
      <c r="D62" s="48" t="s">
        <v>27</v>
      </c>
      <c r="E62" s="13"/>
      <c r="F62" s="12"/>
      <c r="G62" s="12"/>
      <c r="H62" s="12"/>
      <c r="I62" s="13"/>
      <c r="J62" s="163"/>
      <c r="K62" s="13"/>
      <c r="L62" s="13"/>
      <c r="M62" s="13"/>
      <c r="N62" s="122"/>
      <c r="O62" s="122"/>
      <c r="P62" s="122"/>
      <c r="Q62" s="12"/>
      <c r="R62" s="163"/>
      <c r="S62" s="163"/>
      <c r="T62" s="163"/>
      <c r="U62" s="163"/>
      <c r="V62" s="163"/>
      <c r="W62" s="163"/>
      <c r="X62" s="163"/>
      <c r="Y62" s="163"/>
      <c r="Z62" s="163"/>
      <c r="AA62" s="122"/>
      <c r="AB62" s="122"/>
      <c r="AC62" s="122"/>
      <c r="AD62" s="163"/>
      <c r="AE62" s="163"/>
      <c r="AF62" s="163"/>
      <c r="AG62" s="12"/>
      <c r="AH62" s="163"/>
      <c r="AI62" s="14"/>
      <c r="AJ62" s="14"/>
      <c r="AK62" s="14"/>
      <c r="AL62" s="163"/>
      <c r="AM62" s="163" t="s">
        <v>62</v>
      </c>
      <c r="AN62" s="13"/>
      <c r="AO62" s="13"/>
      <c r="AP62" s="13"/>
      <c r="AQ62" s="13"/>
      <c r="AR62" s="13"/>
      <c r="AS62" s="13"/>
      <c r="AT62" s="13"/>
      <c r="AU62" s="13"/>
      <c r="AV62" s="12"/>
      <c r="AW62" s="133"/>
      <c r="AX62" s="133"/>
      <c r="AY62" s="133"/>
      <c r="AZ62" s="133"/>
      <c r="BA62" s="132"/>
      <c r="BB62" s="133"/>
      <c r="BC62" s="132"/>
      <c r="BD62" s="132"/>
      <c r="BE62" s="58">
        <f t="shared" si="2"/>
        <v>0</v>
      </c>
    </row>
    <row r="63" spans="1:57" s="69" customFormat="1" ht="31.5" customHeight="1">
      <c r="A63" s="220"/>
      <c r="B63" s="258" t="s">
        <v>35</v>
      </c>
      <c r="C63" s="259"/>
      <c r="D63" s="260"/>
      <c r="E63" s="252">
        <f t="shared" ref="E63:AV63" si="8">E7+E22</f>
        <v>0</v>
      </c>
      <c r="F63" s="252">
        <f t="shared" si="8"/>
        <v>0</v>
      </c>
      <c r="G63" s="252">
        <f t="shared" si="8"/>
        <v>0</v>
      </c>
      <c r="H63" s="252">
        <f t="shared" si="8"/>
        <v>0</v>
      </c>
      <c r="I63" s="252">
        <f t="shared" si="8"/>
        <v>0</v>
      </c>
      <c r="J63" s="252">
        <f t="shared" si="8"/>
        <v>0</v>
      </c>
      <c r="K63" s="252">
        <f t="shared" si="8"/>
        <v>0</v>
      </c>
      <c r="L63" s="252">
        <f t="shared" si="8"/>
        <v>0</v>
      </c>
      <c r="M63" s="252">
        <f t="shared" si="8"/>
        <v>0</v>
      </c>
      <c r="N63" s="261">
        <f t="shared" si="8"/>
        <v>28</v>
      </c>
      <c r="O63" s="261">
        <f t="shared" si="8"/>
        <v>36</v>
      </c>
      <c r="P63" s="261">
        <f t="shared" si="8"/>
        <v>34</v>
      </c>
      <c r="Q63" s="252">
        <f t="shared" si="8"/>
        <v>0</v>
      </c>
      <c r="R63" s="252">
        <f t="shared" si="8"/>
        <v>0</v>
      </c>
      <c r="S63" s="252">
        <f t="shared" si="8"/>
        <v>0</v>
      </c>
      <c r="T63" s="252">
        <f t="shared" si="8"/>
        <v>0</v>
      </c>
      <c r="U63" s="252">
        <f t="shared" si="8"/>
        <v>0</v>
      </c>
      <c r="V63" s="252">
        <f t="shared" si="8"/>
        <v>0</v>
      </c>
      <c r="W63" s="252">
        <f t="shared" si="8"/>
        <v>0</v>
      </c>
      <c r="X63" s="252">
        <f t="shared" si="8"/>
        <v>0</v>
      </c>
      <c r="Y63" s="252">
        <f t="shared" si="8"/>
        <v>0</v>
      </c>
      <c r="Z63" s="252">
        <f t="shared" si="8"/>
        <v>0</v>
      </c>
      <c r="AA63" s="261">
        <f t="shared" si="8"/>
        <v>34</v>
      </c>
      <c r="AB63" s="261">
        <f t="shared" si="8"/>
        <v>24</v>
      </c>
      <c r="AC63" s="261">
        <f t="shared" si="8"/>
        <v>4</v>
      </c>
      <c r="AD63" s="252">
        <f t="shared" si="8"/>
        <v>0</v>
      </c>
      <c r="AE63" s="252">
        <f t="shared" si="8"/>
        <v>0</v>
      </c>
      <c r="AF63" s="252">
        <f t="shared" si="8"/>
        <v>0</v>
      </c>
      <c r="AG63" s="252">
        <f t="shared" si="8"/>
        <v>0</v>
      </c>
      <c r="AH63" s="252">
        <f t="shared" si="8"/>
        <v>0</v>
      </c>
      <c r="AI63" s="252">
        <f t="shared" si="8"/>
        <v>0</v>
      </c>
      <c r="AJ63" s="252">
        <f t="shared" si="8"/>
        <v>0</v>
      </c>
      <c r="AK63" s="252">
        <f t="shared" si="8"/>
        <v>0</v>
      </c>
      <c r="AL63" s="252">
        <f t="shared" si="8"/>
        <v>0</v>
      </c>
      <c r="AM63" s="252">
        <f t="shared" si="8"/>
        <v>0</v>
      </c>
      <c r="AN63" s="252">
        <f t="shared" si="8"/>
        <v>0</v>
      </c>
      <c r="AO63" s="252">
        <f t="shared" si="8"/>
        <v>0</v>
      </c>
      <c r="AP63" s="252">
        <f t="shared" si="8"/>
        <v>0</v>
      </c>
      <c r="AQ63" s="252">
        <f t="shared" si="8"/>
        <v>0</v>
      </c>
      <c r="AR63" s="252">
        <f t="shared" si="8"/>
        <v>0</v>
      </c>
      <c r="AS63" s="252">
        <f t="shared" si="8"/>
        <v>0</v>
      </c>
      <c r="AT63" s="252">
        <f t="shared" si="8"/>
        <v>0</v>
      </c>
      <c r="AU63" s="252">
        <f t="shared" si="8"/>
        <v>0</v>
      </c>
      <c r="AV63" s="252">
        <f t="shared" si="8"/>
        <v>0</v>
      </c>
      <c r="AW63" s="265" t="s">
        <v>21</v>
      </c>
      <c r="AX63" s="265" t="s">
        <v>21</v>
      </c>
      <c r="AY63" s="265" t="s">
        <v>21</v>
      </c>
      <c r="AZ63" s="265" t="s">
        <v>21</v>
      </c>
      <c r="BA63" s="265" t="s">
        <v>21</v>
      </c>
      <c r="BB63" s="267" t="s">
        <v>21</v>
      </c>
      <c r="BC63" s="269" t="s">
        <v>21</v>
      </c>
      <c r="BD63" s="269" t="s">
        <v>21</v>
      </c>
      <c r="BE63" s="263">
        <f>SUM(J63:AZ63)</f>
        <v>160</v>
      </c>
    </row>
    <row r="64" spans="1:57" s="69" customFormat="1" ht="33" customHeight="1">
      <c r="A64" s="220"/>
      <c r="B64" s="254" t="s">
        <v>36</v>
      </c>
      <c r="C64" s="254"/>
      <c r="D64" s="255"/>
      <c r="E64" s="253"/>
      <c r="F64" s="253"/>
      <c r="G64" s="253"/>
      <c r="H64" s="253"/>
      <c r="I64" s="253"/>
      <c r="J64" s="253"/>
      <c r="K64" s="253"/>
      <c r="L64" s="253"/>
      <c r="M64" s="253"/>
      <c r="N64" s="262"/>
      <c r="O64" s="262"/>
      <c r="P64" s="262"/>
      <c r="Q64" s="253"/>
      <c r="R64" s="253"/>
      <c r="S64" s="253"/>
      <c r="T64" s="253"/>
      <c r="U64" s="253"/>
      <c r="V64" s="253"/>
      <c r="W64" s="253"/>
      <c r="X64" s="253"/>
      <c r="Y64" s="253"/>
      <c r="Z64" s="253"/>
      <c r="AA64" s="262"/>
      <c r="AB64" s="262"/>
      <c r="AC64" s="262"/>
      <c r="AD64" s="253"/>
      <c r="AE64" s="253"/>
      <c r="AF64" s="253"/>
      <c r="AG64" s="253"/>
      <c r="AH64" s="253"/>
      <c r="AI64" s="253"/>
      <c r="AJ64" s="253"/>
      <c r="AK64" s="253"/>
      <c r="AL64" s="253"/>
      <c r="AM64" s="253"/>
      <c r="AN64" s="253"/>
      <c r="AO64" s="253"/>
      <c r="AP64" s="253"/>
      <c r="AQ64" s="253"/>
      <c r="AR64" s="253"/>
      <c r="AS64" s="253"/>
      <c r="AT64" s="253"/>
      <c r="AU64" s="253"/>
      <c r="AV64" s="253"/>
      <c r="AW64" s="266"/>
      <c r="AX64" s="266"/>
      <c r="AY64" s="266"/>
      <c r="AZ64" s="266"/>
      <c r="BA64" s="266"/>
      <c r="BB64" s="268"/>
      <c r="BC64" s="270"/>
      <c r="BD64" s="270"/>
      <c r="BE64" s="264"/>
    </row>
    <row r="65" spans="1:57" s="69" customFormat="1" ht="33" customHeight="1">
      <c r="A65" s="220"/>
      <c r="B65" s="230" t="s">
        <v>37</v>
      </c>
      <c r="C65" s="230"/>
      <c r="D65" s="231"/>
      <c r="E65" s="16">
        <f t="shared" ref="E65:AV65" si="9">E8+E23</f>
        <v>0</v>
      </c>
      <c r="F65" s="16">
        <f t="shared" si="9"/>
        <v>0</v>
      </c>
      <c r="G65" s="16">
        <f t="shared" si="9"/>
        <v>0</v>
      </c>
      <c r="H65" s="16">
        <f t="shared" si="9"/>
        <v>0</v>
      </c>
      <c r="I65" s="16">
        <f t="shared" si="9"/>
        <v>0</v>
      </c>
      <c r="J65" s="16">
        <f t="shared" si="9"/>
        <v>36</v>
      </c>
      <c r="K65" s="16">
        <f t="shared" si="9"/>
        <v>36</v>
      </c>
      <c r="L65" s="16">
        <f t="shared" si="9"/>
        <v>36</v>
      </c>
      <c r="M65" s="16">
        <f t="shared" si="9"/>
        <v>36</v>
      </c>
      <c r="N65" s="115">
        <f t="shared" si="9"/>
        <v>0</v>
      </c>
      <c r="O65" s="115">
        <f t="shared" si="9"/>
        <v>0</v>
      </c>
      <c r="P65" s="115">
        <f t="shared" si="9"/>
        <v>0</v>
      </c>
      <c r="Q65" s="16">
        <f t="shared" si="9"/>
        <v>36</v>
      </c>
      <c r="R65" s="16">
        <f t="shared" si="9"/>
        <v>36</v>
      </c>
      <c r="S65" s="16">
        <f t="shared" si="9"/>
        <v>36</v>
      </c>
      <c r="T65" s="16">
        <f t="shared" si="9"/>
        <v>36</v>
      </c>
      <c r="U65" s="16">
        <f t="shared" si="9"/>
        <v>36</v>
      </c>
      <c r="V65" s="16">
        <f t="shared" si="9"/>
        <v>36</v>
      </c>
      <c r="W65" s="16">
        <f t="shared" si="9"/>
        <v>36</v>
      </c>
      <c r="X65" s="16">
        <f t="shared" si="9"/>
        <v>36</v>
      </c>
      <c r="Y65" s="16">
        <f t="shared" si="9"/>
        <v>36</v>
      </c>
      <c r="Z65" s="16">
        <f t="shared" si="9"/>
        <v>36</v>
      </c>
      <c r="AA65" s="115">
        <f t="shared" si="9"/>
        <v>0</v>
      </c>
      <c r="AB65" s="115">
        <f t="shared" si="9"/>
        <v>0</v>
      </c>
      <c r="AC65" s="115">
        <f t="shared" si="9"/>
        <v>0</v>
      </c>
      <c r="AD65" s="16">
        <f t="shared" si="9"/>
        <v>36</v>
      </c>
      <c r="AE65" s="16">
        <f t="shared" si="9"/>
        <v>30</v>
      </c>
      <c r="AF65" s="16">
        <f t="shared" si="9"/>
        <v>26</v>
      </c>
      <c r="AG65" s="16">
        <f t="shared" si="9"/>
        <v>24</v>
      </c>
      <c r="AH65" s="16">
        <f t="shared" si="9"/>
        <v>23</v>
      </c>
      <c r="AI65" s="16">
        <f t="shared" si="9"/>
        <v>18</v>
      </c>
      <c r="AJ65" s="16">
        <f t="shared" si="9"/>
        <v>36</v>
      </c>
      <c r="AK65" s="16">
        <f t="shared" si="9"/>
        <v>36</v>
      </c>
      <c r="AL65" s="16">
        <f t="shared" si="9"/>
        <v>36</v>
      </c>
      <c r="AM65" s="16">
        <f t="shared" si="9"/>
        <v>36</v>
      </c>
      <c r="AN65" s="16">
        <f t="shared" si="9"/>
        <v>0</v>
      </c>
      <c r="AO65" s="16">
        <f t="shared" si="9"/>
        <v>0</v>
      </c>
      <c r="AP65" s="16">
        <f t="shared" si="9"/>
        <v>0</v>
      </c>
      <c r="AQ65" s="16">
        <f t="shared" si="9"/>
        <v>0</v>
      </c>
      <c r="AR65" s="16">
        <f t="shared" si="9"/>
        <v>0</v>
      </c>
      <c r="AS65" s="16">
        <f t="shared" si="9"/>
        <v>0</v>
      </c>
      <c r="AT65" s="16">
        <f t="shared" si="9"/>
        <v>0</v>
      </c>
      <c r="AU65" s="16">
        <f t="shared" si="9"/>
        <v>0</v>
      </c>
      <c r="AV65" s="16">
        <f t="shared" si="9"/>
        <v>0</v>
      </c>
      <c r="AW65" s="133" t="s">
        <v>21</v>
      </c>
      <c r="AX65" s="133" t="s">
        <v>21</v>
      </c>
      <c r="AY65" s="133" t="s">
        <v>21</v>
      </c>
      <c r="AZ65" s="133" t="s">
        <v>21</v>
      </c>
      <c r="BA65" s="133" t="s">
        <v>21</v>
      </c>
      <c r="BB65" s="132" t="s">
        <v>21</v>
      </c>
      <c r="BC65" s="133" t="s">
        <v>21</v>
      </c>
      <c r="BD65" s="133" t="s">
        <v>21</v>
      </c>
      <c r="BE65" s="15">
        <f>SUM(E65:BD65)</f>
        <v>805</v>
      </c>
    </row>
    <row r="66" spans="1:57" s="69" customFormat="1" ht="33" customHeight="1">
      <c r="A66" s="220"/>
      <c r="B66" s="232" t="s">
        <v>38</v>
      </c>
      <c r="C66" s="230"/>
      <c r="D66" s="231"/>
      <c r="E66" s="70">
        <v>0</v>
      </c>
      <c r="F66" s="70">
        <v>0</v>
      </c>
      <c r="G66" s="70">
        <v>0</v>
      </c>
      <c r="H66" s="70">
        <v>0</v>
      </c>
      <c r="I66" s="70">
        <v>0</v>
      </c>
      <c r="J66" s="150">
        <v>0</v>
      </c>
      <c r="K66" s="70">
        <v>0</v>
      </c>
      <c r="L66" s="70">
        <v>0</v>
      </c>
      <c r="M66" s="72">
        <v>0</v>
      </c>
      <c r="N66" s="127">
        <v>0</v>
      </c>
      <c r="O66" s="127">
        <v>0</v>
      </c>
      <c r="P66" s="173">
        <v>0</v>
      </c>
      <c r="Q66" s="155">
        <v>0</v>
      </c>
      <c r="R66" s="155">
        <v>0</v>
      </c>
      <c r="S66" s="157">
        <v>0</v>
      </c>
      <c r="T66" s="154">
        <v>0</v>
      </c>
      <c r="U66" s="154">
        <v>0</v>
      </c>
      <c r="V66" s="156">
        <v>0</v>
      </c>
      <c r="W66" s="154">
        <v>0</v>
      </c>
      <c r="X66" s="154">
        <v>0</v>
      </c>
      <c r="Y66" s="154">
        <v>0</v>
      </c>
      <c r="Z66" s="154">
        <v>0</v>
      </c>
      <c r="AA66" s="176">
        <v>0</v>
      </c>
      <c r="AB66" s="176">
        <v>0</v>
      </c>
      <c r="AC66" s="176">
        <v>0</v>
      </c>
      <c r="AD66" s="154">
        <v>0</v>
      </c>
      <c r="AE66" s="157">
        <v>6</v>
      </c>
      <c r="AF66" s="157">
        <v>10</v>
      </c>
      <c r="AG66" s="157">
        <v>12</v>
      </c>
      <c r="AH66" s="157">
        <v>13</v>
      </c>
      <c r="AI66" s="157">
        <v>1</v>
      </c>
      <c r="AJ66" s="157">
        <v>0</v>
      </c>
      <c r="AK66" s="157">
        <v>0</v>
      </c>
      <c r="AL66" s="157">
        <v>0</v>
      </c>
      <c r="AM66" s="157">
        <v>0</v>
      </c>
      <c r="AN66" s="72">
        <v>0</v>
      </c>
      <c r="AO66" s="72">
        <v>0</v>
      </c>
      <c r="AP66" s="72">
        <v>0</v>
      </c>
      <c r="AQ66" s="72">
        <v>0</v>
      </c>
      <c r="AR66" s="72">
        <v>0</v>
      </c>
      <c r="AS66" s="111">
        <v>0</v>
      </c>
      <c r="AT66" s="111">
        <v>0</v>
      </c>
      <c r="AU66" s="111">
        <v>0</v>
      </c>
      <c r="AV66" s="111">
        <v>0</v>
      </c>
      <c r="AW66" s="133" t="s">
        <v>21</v>
      </c>
      <c r="AX66" s="133" t="s">
        <v>21</v>
      </c>
      <c r="AY66" s="133" t="s">
        <v>21</v>
      </c>
      <c r="AZ66" s="133" t="s">
        <v>21</v>
      </c>
      <c r="BA66" s="133" t="s">
        <v>21</v>
      </c>
      <c r="BB66" s="132" t="s">
        <v>21</v>
      </c>
      <c r="BC66" s="133" t="s">
        <v>21</v>
      </c>
      <c r="BD66" s="133" t="s">
        <v>21</v>
      </c>
      <c r="BE66" s="15">
        <f>SUM(D66:BD66)</f>
        <v>42</v>
      </c>
    </row>
    <row r="67" spans="1:57" ht="30.75" customHeight="1">
      <c r="A67" s="221"/>
      <c r="B67" s="233" t="s">
        <v>39</v>
      </c>
      <c r="C67" s="234"/>
      <c r="D67" s="235"/>
      <c r="E67" s="70">
        <v>0</v>
      </c>
      <c r="F67" s="70">
        <v>0</v>
      </c>
      <c r="G67" s="70">
        <f>G63+G65+G66</f>
        <v>0</v>
      </c>
      <c r="H67" s="70">
        <f>H63+H65+H66</f>
        <v>0</v>
      </c>
      <c r="I67" s="70">
        <f>I63+I65+I66</f>
        <v>0</v>
      </c>
      <c r="J67" s="153">
        <f t="shared" ref="J67:AV67" si="10">J63+J65+J66</f>
        <v>36</v>
      </c>
      <c r="K67" s="11">
        <f t="shared" si="10"/>
        <v>36</v>
      </c>
      <c r="L67" s="11">
        <f t="shared" si="10"/>
        <v>36</v>
      </c>
      <c r="M67" s="70">
        <f t="shared" si="10"/>
        <v>36</v>
      </c>
      <c r="N67" s="151">
        <f t="shared" si="10"/>
        <v>28</v>
      </c>
      <c r="O67" s="151">
        <f t="shared" si="10"/>
        <v>36</v>
      </c>
      <c r="P67" s="151">
        <f t="shared" si="10"/>
        <v>34</v>
      </c>
      <c r="Q67" s="150">
        <f t="shared" si="10"/>
        <v>36</v>
      </c>
      <c r="R67" s="153">
        <f t="shared" si="10"/>
        <v>36</v>
      </c>
      <c r="S67" s="150">
        <f t="shared" si="10"/>
        <v>36</v>
      </c>
      <c r="T67" s="16">
        <f t="shared" si="10"/>
        <v>36</v>
      </c>
      <c r="U67" s="14">
        <f t="shared" si="10"/>
        <v>36</v>
      </c>
      <c r="V67" s="16">
        <f t="shared" si="10"/>
        <v>36</v>
      </c>
      <c r="W67" s="16">
        <f t="shared" si="10"/>
        <v>36</v>
      </c>
      <c r="X67" s="14">
        <f t="shared" si="10"/>
        <v>36</v>
      </c>
      <c r="Y67" s="14">
        <f t="shared" si="10"/>
        <v>36</v>
      </c>
      <c r="Z67" s="14">
        <f t="shared" si="10"/>
        <v>36</v>
      </c>
      <c r="AA67" s="120">
        <f t="shared" si="10"/>
        <v>34</v>
      </c>
      <c r="AB67" s="120">
        <f t="shared" si="10"/>
        <v>24</v>
      </c>
      <c r="AC67" s="120">
        <f t="shared" si="10"/>
        <v>4</v>
      </c>
      <c r="AD67" s="14">
        <f t="shared" si="10"/>
        <v>36</v>
      </c>
      <c r="AE67" s="150">
        <f t="shared" si="10"/>
        <v>36</v>
      </c>
      <c r="AF67" s="150">
        <f t="shared" si="10"/>
        <v>36</v>
      </c>
      <c r="AG67" s="150">
        <f t="shared" si="10"/>
        <v>36</v>
      </c>
      <c r="AH67" s="150">
        <f t="shared" si="10"/>
        <v>36</v>
      </c>
      <c r="AI67" s="150">
        <f t="shared" si="10"/>
        <v>19</v>
      </c>
      <c r="AJ67" s="150">
        <f t="shared" si="10"/>
        <v>36</v>
      </c>
      <c r="AK67" s="150">
        <f t="shared" si="10"/>
        <v>36</v>
      </c>
      <c r="AL67" s="150">
        <f t="shared" si="10"/>
        <v>36</v>
      </c>
      <c r="AM67" s="150">
        <f t="shared" si="10"/>
        <v>36</v>
      </c>
      <c r="AN67" s="70">
        <f t="shared" si="10"/>
        <v>0</v>
      </c>
      <c r="AO67" s="70">
        <f t="shared" si="10"/>
        <v>0</v>
      </c>
      <c r="AP67" s="70">
        <f t="shared" si="10"/>
        <v>0</v>
      </c>
      <c r="AQ67" s="70">
        <f t="shared" si="10"/>
        <v>0</v>
      </c>
      <c r="AR67" s="70">
        <f t="shared" si="10"/>
        <v>0</v>
      </c>
      <c r="AS67" s="11">
        <f t="shared" si="10"/>
        <v>0</v>
      </c>
      <c r="AT67" s="70">
        <f t="shared" si="10"/>
        <v>0</v>
      </c>
      <c r="AU67" s="70">
        <f t="shared" si="10"/>
        <v>0</v>
      </c>
      <c r="AV67" s="70">
        <f t="shared" si="10"/>
        <v>0</v>
      </c>
      <c r="AW67" s="135" t="s">
        <v>21</v>
      </c>
      <c r="AX67" s="135" t="s">
        <v>21</v>
      </c>
      <c r="AY67" s="135" t="s">
        <v>21</v>
      </c>
      <c r="AZ67" s="135" t="s">
        <v>21</v>
      </c>
      <c r="BA67" s="135" t="s">
        <v>21</v>
      </c>
      <c r="BB67" s="145" t="s">
        <v>21</v>
      </c>
      <c r="BC67" s="135" t="s">
        <v>21</v>
      </c>
      <c r="BD67" s="133" t="s">
        <v>21</v>
      </c>
      <c r="BE67" s="15">
        <f>SUM(D67:BD67)</f>
        <v>1007</v>
      </c>
    </row>
    <row r="68" spans="1:57" ht="15.75">
      <c r="A68" s="73"/>
      <c r="B68" s="73"/>
      <c r="C68" s="73"/>
      <c r="D68" s="73"/>
      <c r="E68" s="73"/>
      <c r="F68" s="73"/>
      <c r="G68" s="73"/>
      <c r="H68" s="73"/>
      <c r="I68" s="73"/>
      <c r="J68" s="74"/>
      <c r="K68" s="74"/>
      <c r="L68" s="74"/>
      <c r="M68" s="73"/>
      <c r="N68" s="73"/>
      <c r="O68" s="73"/>
      <c r="P68" s="73"/>
      <c r="Q68" s="74"/>
      <c r="R68" s="74"/>
      <c r="S68" s="74"/>
      <c r="T68" s="74"/>
      <c r="U68" s="74"/>
      <c r="V68" s="74"/>
      <c r="W68" s="74"/>
      <c r="X68" s="74"/>
      <c r="Y68" s="74"/>
      <c r="Z68" s="76"/>
      <c r="AA68" s="75"/>
      <c r="AB68" s="75"/>
      <c r="AC68" s="75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5"/>
      <c r="AO68" s="75"/>
      <c r="AP68" s="75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7"/>
      <c r="BE68" s="74"/>
    </row>
    <row r="69" spans="1:57">
      <c r="K69" s="69"/>
      <c r="L69" s="69"/>
    </row>
    <row r="70" spans="1:57">
      <c r="K70" s="69"/>
      <c r="L70" s="69"/>
    </row>
    <row r="71" spans="1:57">
      <c r="K71" s="69"/>
      <c r="L71" s="69"/>
    </row>
  </sheetData>
  <mergeCells count="100">
    <mergeCell ref="BE63:BE64"/>
    <mergeCell ref="AT63:AT64"/>
    <mergeCell ref="AU63:AU64"/>
    <mergeCell ref="AV63:AV64"/>
    <mergeCell ref="AW63:AW64"/>
    <mergeCell ref="AX63:AX64"/>
    <mergeCell ref="AY63:AY64"/>
    <mergeCell ref="AZ63:AZ64"/>
    <mergeCell ref="BA63:BA64"/>
    <mergeCell ref="BB63:BB64"/>
    <mergeCell ref="BC63:BC64"/>
    <mergeCell ref="BD63:BD64"/>
    <mergeCell ref="AS63:AS64"/>
    <mergeCell ref="AH63:AH64"/>
    <mergeCell ref="AI63:AI64"/>
    <mergeCell ref="AJ63:AJ64"/>
    <mergeCell ref="AK63:AK64"/>
    <mergeCell ref="AL63:AL64"/>
    <mergeCell ref="AM63:AM64"/>
    <mergeCell ref="AN63:AN64"/>
    <mergeCell ref="AO63:AO64"/>
    <mergeCell ref="AP63:AP64"/>
    <mergeCell ref="AQ63:AQ64"/>
    <mergeCell ref="AR63:AR64"/>
    <mergeCell ref="AG63:AG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R63:R64"/>
    <mergeCell ref="S63:S64"/>
    <mergeCell ref="T63:T64"/>
    <mergeCell ref="U63:U64"/>
    <mergeCell ref="J63:J64"/>
    <mergeCell ref="K63:K64"/>
    <mergeCell ref="L63:L64"/>
    <mergeCell ref="M63:M64"/>
    <mergeCell ref="N63:N64"/>
    <mergeCell ref="O63:O64"/>
    <mergeCell ref="P63:P64"/>
    <mergeCell ref="Q63:Q64"/>
    <mergeCell ref="H63:H64"/>
    <mergeCell ref="I63:I64"/>
    <mergeCell ref="B64:D64"/>
    <mergeCell ref="B22:B23"/>
    <mergeCell ref="C22:C23"/>
    <mergeCell ref="B24:B25"/>
    <mergeCell ref="B27:B28"/>
    <mergeCell ref="C24:C26"/>
    <mergeCell ref="C27:C29"/>
    <mergeCell ref="C48:C50"/>
    <mergeCell ref="C51:C53"/>
    <mergeCell ref="C54:C56"/>
    <mergeCell ref="B63:D63"/>
    <mergeCell ref="E63:E64"/>
    <mergeCell ref="F63:F64"/>
    <mergeCell ref="G63:G64"/>
    <mergeCell ref="AJ2:AM2"/>
    <mergeCell ref="AO2:AQ2"/>
    <mergeCell ref="AS2:AU2"/>
    <mergeCell ref="B11:B12"/>
    <mergeCell ref="C11:C12"/>
    <mergeCell ref="J2:M2"/>
    <mergeCell ref="O2:Q2"/>
    <mergeCell ref="A7:A67"/>
    <mergeCell ref="B7:B8"/>
    <mergeCell ref="C7:C8"/>
    <mergeCell ref="B9:B10"/>
    <mergeCell ref="C9:C10"/>
    <mergeCell ref="B13:B14"/>
    <mergeCell ref="B16:B17"/>
    <mergeCell ref="B65:D65"/>
    <mergeCell ref="B66:D66"/>
    <mergeCell ref="B67:D67"/>
    <mergeCell ref="B19:B21"/>
    <mergeCell ref="C19:C21"/>
    <mergeCell ref="C36:C38"/>
    <mergeCell ref="A1:AY1"/>
    <mergeCell ref="AZ1:BE1"/>
    <mergeCell ref="A2:A4"/>
    <mergeCell ref="B2:B4"/>
    <mergeCell ref="C2:C4"/>
    <mergeCell ref="D2:D4"/>
    <mergeCell ref="F2:H2"/>
    <mergeCell ref="S2:U2"/>
    <mergeCell ref="AW2:AZ2"/>
    <mergeCell ref="BB2:BC2"/>
    <mergeCell ref="BE2:BE6"/>
    <mergeCell ref="E3:BD3"/>
    <mergeCell ref="A5:BD5"/>
    <mergeCell ref="W2:Z2"/>
    <mergeCell ref="AB2:AD2"/>
    <mergeCell ref="AF2:AH2"/>
  </mergeCells>
  <hyperlinks>
    <hyperlink ref="BE2" location="_ftn1" display="_ftn1"/>
  </hyperlinks>
  <pageMargins left="0" right="0" top="0" bottom="0" header="0" footer="0"/>
  <pageSetup paperSize="9" scale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 </vt:lpstr>
      <vt:lpstr> курс з-МЭ-436к</vt:lpstr>
      <vt:lpstr>' курс з-МЭ-436к'!Область_печати</vt:lpstr>
      <vt:lpstr>'Титул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demyanenko</dc:creator>
  <cp:lastModifiedBy>demyanenko</cp:lastModifiedBy>
  <dcterms:created xsi:type="dcterms:W3CDTF">2024-04-18T07:31:40Z</dcterms:created>
  <dcterms:modified xsi:type="dcterms:W3CDTF">2024-04-24T04:34:51Z</dcterms:modified>
</cp:coreProperties>
</file>