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Титул" sheetId="1" r:id="rId1"/>
    <sheet name="1курс з-СВ-162б" sheetId="2" r:id="rId2"/>
    <sheet name="2 курс з-СВ-252б " sheetId="3" r:id="rId3"/>
    <sheet name=" 3 курс з-СВ-342б" sheetId="4" r:id="rId4"/>
  </sheets>
  <definedNames>
    <definedName name="_xlnm.Print_Area" localSheetId="3">' 3 курс з-СВ-342б'!$A$1:$BE$61</definedName>
    <definedName name="_xlnm.Print_Area" localSheetId="1">'1курс з-СВ-162б'!$A$1:$BE$58</definedName>
    <definedName name="_xlnm.Print_Area" localSheetId="2">'2 курс з-СВ-252б '!$A$1:$BE$70</definedName>
    <definedName name="_xlnm.Print_Area" localSheetId="0">'Титул'!$A$1:$Q$15</definedName>
  </definedNames>
  <calcPr fullCalcOnLoad="1"/>
</workbook>
</file>

<file path=xl/sharedStrings.xml><?xml version="1.0" encoding="utf-8"?>
<sst xmlns="http://schemas.openxmlformats.org/spreadsheetml/2006/main" count="1356" uniqueCount="136">
  <si>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</si>
  <si>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</si>
  <si>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</si>
  <si>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</si>
  <si>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</si>
  <si>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</si>
  <si>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</si>
  <si>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</si>
  <si>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</si>
  <si>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</si>
  <si>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</si>
  <si>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</si>
  <si>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</si>
  <si>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</si>
  <si>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</si>
  <si>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</si>
  <si>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</si>
  <si>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</si>
  <si>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</si>
  <si>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</si>
  <si>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</si>
  <si>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</si>
  <si>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</si>
  <si>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</si>
  <si>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</si>
  <si>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</si>
  <si>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</si>
  <si>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</si>
  <si>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Инностранный язык</t>
  </si>
  <si>
    <t>ОГСЭ.04</t>
  </si>
  <si>
    <t>Математика</t>
  </si>
  <si>
    <t>П.00</t>
  </si>
  <si>
    <t xml:space="preserve">Профессиональный цикл </t>
  </si>
  <si>
    <t>ОП. 00</t>
  </si>
  <si>
    <t>Общепрофессиональные дисциплины</t>
  </si>
  <si>
    <t>ОП. 07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</si>
  <si>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</si>
  <si>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</si>
  <si>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</si>
  <si>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</si>
  <si>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</si>
  <si>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1 курс</t>
  </si>
  <si>
    <t>Утверждаю</t>
  </si>
  <si>
    <t>ОП. 08</t>
  </si>
  <si>
    <t>ЕН.00</t>
  </si>
  <si>
    <t>Математический и общий естествено-научный цикл</t>
  </si>
  <si>
    <t>ЕН.01</t>
  </si>
  <si>
    <t>ЕН02</t>
  </si>
  <si>
    <t>Инженерная графика</t>
  </si>
  <si>
    <t>Физическая культура</t>
  </si>
  <si>
    <t>Информатика</t>
  </si>
  <si>
    <t>Физика</t>
  </si>
  <si>
    <t>ОП.06</t>
  </si>
  <si>
    <t>Техническая механика</t>
  </si>
  <si>
    <t>Материаловедение</t>
  </si>
  <si>
    <t>22.02.06 Сварочное производство</t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</si>
  <si>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</si>
  <si>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 КАЛЕНДАРНЫЙ УЧЕБНЫЙ ГРАФИК </t>
  </si>
  <si>
    <t>ОП.03</t>
  </si>
  <si>
    <t>Основы экономики организации</t>
  </si>
  <si>
    <t>ОП. 04</t>
  </si>
  <si>
    <t>Менеджмент</t>
  </si>
  <si>
    <t>ОП. 05</t>
  </si>
  <si>
    <t>Охрана труда</t>
  </si>
  <si>
    <t>Электротехника и электроника</t>
  </si>
  <si>
    <t>ОП.09</t>
  </si>
  <si>
    <t>ОП.10</t>
  </si>
  <si>
    <t>Метрология, стандартизация и сертификация</t>
  </si>
  <si>
    <t>ПМ</t>
  </si>
  <si>
    <t>Профессиональный модуль</t>
  </si>
  <si>
    <t>Подготовка и осуществление технологических  процессов изготовления сварных конструкций</t>
  </si>
  <si>
    <t>МДК 01.01</t>
  </si>
  <si>
    <t>Технология сварочных работ</t>
  </si>
  <si>
    <t>ПМ02</t>
  </si>
  <si>
    <t>Разработка технологических процессов и проектирование изделий</t>
  </si>
  <si>
    <t>МДК02.01</t>
  </si>
  <si>
    <t>Основы расчета и проектирования сварных конструкций</t>
  </si>
  <si>
    <t>МДК 02.02</t>
  </si>
  <si>
    <t>МДК 05.01</t>
  </si>
  <si>
    <t>Технология электрогазосварочных работ</t>
  </si>
  <si>
    <t>Производственная практика</t>
  </si>
  <si>
    <t xml:space="preserve">Информационные технологии в </t>
  </si>
  <si>
    <t>профессиональной деятельности</t>
  </si>
  <si>
    <t>ОП.01</t>
  </si>
  <si>
    <t>ОП. 02</t>
  </si>
  <si>
    <t>Правовое обеспечение</t>
  </si>
  <si>
    <t>ОП. 11</t>
  </si>
  <si>
    <t>Безопасность жизнедеятельности</t>
  </si>
  <si>
    <t>МДК 01.02</t>
  </si>
  <si>
    <t>Основное оборудование для про</t>
  </si>
  <si>
    <t>изводства сварных конструкций</t>
  </si>
  <si>
    <t>2 курс</t>
  </si>
  <si>
    <t>3 курс</t>
  </si>
  <si>
    <t>Основы проектирования технологических процессов</t>
  </si>
  <si>
    <t>ДЗ</t>
  </si>
  <si>
    <t>З</t>
  </si>
  <si>
    <t>Э</t>
  </si>
  <si>
    <t>Февраль</t>
  </si>
  <si>
    <t>Химия</t>
  </si>
  <si>
    <t>ЕН.04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</si>
  <si>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</si>
  <si>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 xml:space="preserve">Годовой календарный график  учебной группы № з-СВ-162/б по специальности 22.02.06 Сварочное производство  (Базовая подготовка) на 2023-2024 учебный </t>
  </si>
  <si>
    <t>28.08 -02.09.2023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</si>
  <si>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</si>
  <si>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</si>
  <si>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</si>
  <si>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</si>
  <si>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</si>
  <si>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</si>
  <si>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</si>
  <si>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</si>
  <si>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</si>
  <si>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</si>
  <si>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</si>
  <si>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</si>
  <si>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форм.атт</t>
  </si>
  <si>
    <t>ЕН.03</t>
  </si>
  <si>
    <t xml:space="preserve">Годовой календарный график  учебной группы № з-СВ-252/б по специальности 22.02.06 Сварочное производство   (Базовая подготовка)                                 на 2023-2024 учебный год   </t>
  </si>
  <si>
    <t>ЕН.02</t>
  </si>
  <si>
    <t>ПМ.00</t>
  </si>
  <si>
    <t>ПМ.05</t>
  </si>
  <si>
    <t>ПП.02</t>
  </si>
  <si>
    <t>ПП.05</t>
  </si>
  <si>
    <t>Выполнение работ по профессии рабочих 19756 Электросварщик ручной сварки</t>
  </si>
  <si>
    <t xml:space="preserve">Годовой календарный график  учебной группы № з-СВ-342/б по специальности 22.02.06 "Сварочное производство"   (Базовая подготовка) на 2023-2024учебный год   </t>
  </si>
  <si>
    <t>ПМ.01</t>
  </si>
  <si>
    <t>ОП.00</t>
  </si>
  <si>
    <t>ПП.01</t>
  </si>
  <si>
    <t>ПМ.02</t>
  </si>
  <si>
    <t>Приказом от ________________</t>
  </si>
  <si>
    <t>№ _______________________</t>
  </si>
  <si>
    <t xml:space="preserve">                                            ГБПОУ  «Южно-Уральский государственный технический колледж»</t>
  </si>
  <si>
    <t xml:space="preserve">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</si>
  <si>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</si>
  <si>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</si>
  <si>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3года и 10 мес.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</si>
</sst>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2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13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3"/>
      <name val="Times New Roman"/>
      <family val="1"/>
    </font>
    <font>
      <sz val="12"/>
      <color rgb="FF92D050"/>
      <name val="Times New Roman"/>
      <family val="1"/>
    </font>
    <font>
      <b/>
      <sz val="20"/>
      <color rgb="FFFF0000"/>
      <name val="Times New Roman"/>
      <family val="1"/>
    </font>
    <font>
      <b/>
      <sz val="2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9" fillId="0" borderId="0" xfId="53">
      <alignment/>
      <protection/>
    </xf>
    <xf numFmtId="0" fontId="12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9" fillId="0" borderId="0" xfId="53" applyBorder="1">
      <alignment/>
      <protection/>
    </xf>
    <xf numFmtId="0" fontId="8" fillId="0" borderId="0" xfId="53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9" fillId="0" borderId="0" xfId="53" applyAlignment="1">
      <alignment/>
      <protection/>
    </xf>
    <xf numFmtId="0" fontId="41" fillId="34" borderId="0" xfId="0" applyFont="1" applyFill="1" applyAlignment="1">
      <alignment/>
    </xf>
    <xf numFmtId="0" fontId="0" fillId="35" borderId="0" xfId="0" applyFill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6" fillId="7" borderId="0" xfId="0" applyFont="1" applyFill="1" applyAlignment="1">
      <alignment/>
    </xf>
    <xf numFmtId="0" fontId="41" fillId="36" borderId="0" xfId="0" applyFont="1" applyFill="1" applyAlignment="1">
      <alignment/>
    </xf>
    <xf numFmtId="0" fontId="41" fillId="33" borderId="0" xfId="0" applyFont="1" applyFill="1" applyAlignment="1">
      <alignment/>
    </xf>
    <xf numFmtId="0" fontId="5" fillId="0" borderId="10" xfId="0" applyFont="1" applyBorder="1" applyAlignment="1">
      <alignment horizontal="center" textRotation="90"/>
    </xf>
    <xf numFmtId="0" fontId="68" fillId="7" borderId="0" xfId="0" applyFont="1" applyFill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70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71" fillId="33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66" fillId="7" borderId="23" xfId="0" applyFont="1" applyFill="1" applyBorder="1" applyAlignment="1">
      <alignment/>
    </xf>
    <xf numFmtId="0" fontId="66" fillId="7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72" fillId="35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7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6" fillId="0" borderId="13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5" fillId="0" borderId="10" xfId="0" applyFont="1" applyBorder="1" applyAlignment="1">
      <alignment horizontal="left" textRotation="90" wrapText="1"/>
    </xf>
    <xf numFmtId="0" fontId="5" fillId="0" borderId="12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73" fillId="0" borderId="12" xfId="0" applyFont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textRotation="90"/>
    </xf>
    <xf numFmtId="1" fontId="5" fillId="0" borderId="10" xfId="0" applyNumberFormat="1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33" borderId="18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0" fontId="72" fillId="33" borderId="18" xfId="0" applyFont="1" applyFill="1" applyBorder="1" applyAlignment="1">
      <alignment horizontal="center"/>
    </xf>
    <xf numFmtId="0" fontId="72" fillId="38" borderId="2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72" fillId="33" borderId="12" xfId="0" applyFont="1" applyFill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1" fillId="35" borderId="27" xfId="0" applyFont="1" applyFill="1" applyBorder="1" applyAlignment="1">
      <alignment horizontal="center"/>
    </xf>
    <xf numFmtId="0" fontId="71" fillId="35" borderId="20" xfId="0" applyFont="1" applyFill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1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0" fillId="0" borderId="29" xfId="0" applyBorder="1" applyAlignment="1">
      <alignment/>
    </xf>
    <xf numFmtId="0" fontId="19" fillId="33" borderId="18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textRotation="90"/>
    </xf>
    <xf numFmtId="0" fontId="19" fillId="33" borderId="12" xfId="0" applyFont="1" applyFill="1" applyBorder="1" applyAlignment="1">
      <alignment horizontal="center" vertical="center" textRotation="90"/>
    </xf>
    <xf numFmtId="0" fontId="19" fillId="33" borderId="13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19" fillId="33" borderId="1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72" fillId="33" borderId="16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74" fillId="33" borderId="1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72" fillId="0" borderId="16" xfId="0" applyFont="1" applyBorder="1" applyAlignment="1">
      <alignment horizontal="center"/>
    </xf>
    <xf numFmtId="0" fontId="2" fillId="35" borderId="21" xfId="0" applyFont="1" applyFill="1" applyBorder="1" applyAlignment="1">
      <alignment horizontal="center" wrapText="1"/>
    </xf>
    <xf numFmtId="0" fontId="71" fillId="33" borderId="2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72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71" fillId="33" borderId="20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 wrapText="1"/>
    </xf>
    <xf numFmtId="0" fontId="71" fillId="33" borderId="16" xfId="0" applyFont="1" applyFill="1" applyBorder="1" applyAlignment="1">
      <alignment horizontal="center" wrapText="1"/>
    </xf>
    <xf numFmtId="0" fontId="71" fillId="3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72" fillId="38" borderId="19" xfId="0" applyFont="1" applyFill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71" fillId="0" borderId="19" xfId="0" applyFont="1" applyBorder="1" applyAlignment="1">
      <alignment horizontal="center"/>
    </xf>
    <xf numFmtId="0" fontId="71" fillId="35" borderId="0" xfId="0" applyFont="1" applyFill="1" applyBorder="1" applyAlignment="1">
      <alignment horizontal="center"/>
    </xf>
    <xf numFmtId="0" fontId="71" fillId="35" borderId="17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33" borderId="19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71" fillId="35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71" fillId="35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0" fontId="71" fillId="33" borderId="3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71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6" fillId="7" borderId="36" xfId="0" applyFont="1" applyFill="1" applyBorder="1" applyAlignment="1">
      <alignment/>
    </xf>
    <xf numFmtId="0" fontId="0" fillId="0" borderId="0" xfId="0" applyBorder="1" applyAlignment="1">
      <alignment/>
    </xf>
    <xf numFmtId="0" fontId="72" fillId="35" borderId="28" xfId="0" applyFont="1" applyFill="1" applyBorder="1" applyAlignment="1">
      <alignment horizontal="center"/>
    </xf>
    <xf numFmtId="0" fontId="72" fillId="35" borderId="16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70" fillId="33" borderId="17" xfId="0" applyFont="1" applyFill="1" applyBorder="1" applyAlignment="1">
      <alignment/>
    </xf>
    <xf numFmtId="0" fontId="70" fillId="33" borderId="16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0" fillId="33" borderId="36" xfId="0" applyFill="1" applyBorder="1" applyAlignment="1">
      <alignment/>
    </xf>
    <xf numFmtId="0" fontId="44" fillId="0" borderId="0" xfId="0" applyFont="1" applyBorder="1" applyAlignment="1">
      <alignment/>
    </xf>
    <xf numFmtId="0" fontId="71" fillId="0" borderId="30" xfId="0" applyFont="1" applyBorder="1" applyAlignment="1">
      <alignment horizontal="center"/>
    </xf>
    <xf numFmtId="0" fontId="71" fillId="33" borderId="19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0" fontId="72" fillId="33" borderId="18" xfId="0" applyFont="1" applyFill="1" applyBorder="1" applyAlignment="1">
      <alignment horizontal="center"/>
    </xf>
    <xf numFmtId="0" fontId="71" fillId="33" borderId="3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41" fillId="7" borderId="0" xfId="0" applyFont="1" applyFill="1" applyAlignment="1">
      <alignment/>
    </xf>
    <xf numFmtId="1" fontId="5" fillId="33" borderId="12" xfId="0" applyNumberFormat="1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/>
    </xf>
    <xf numFmtId="0" fontId="19" fillId="33" borderId="22" xfId="0" applyFont="1" applyFill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73" fillId="33" borderId="10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textRotation="90" wrapText="1"/>
    </xf>
    <xf numFmtId="1" fontId="5" fillId="33" borderId="10" xfId="0" applyNumberFormat="1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top" wrapText="1"/>
    </xf>
    <xf numFmtId="0" fontId="71" fillId="33" borderId="1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7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5" fillId="0" borderId="10" xfId="0" applyFont="1" applyBorder="1" applyAlignment="1">
      <alignment textRotation="90" wrapText="1"/>
    </xf>
    <xf numFmtId="0" fontId="2" fillId="33" borderId="1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75" fillId="7" borderId="2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71" fillId="7" borderId="1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19" fillId="7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wrapText="1"/>
    </xf>
    <xf numFmtId="0" fontId="71" fillId="33" borderId="2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75" fillId="7" borderId="35" xfId="0" applyFont="1" applyFill="1" applyBorder="1" applyAlignment="1">
      <alignment horizontal="center"/>
    </xf>
    <xf numFmtId="0" fontId="75" fillId="7" borderId="21" xfId="0" applyFont="1" applyFill="1" applyBorder="1" applyAlignment="1">
      <alignment horizontal="center"/>
    </xf>
    <xf numFmtId="0" fontId="75" fillId="7" borderId="11" xfId="0" applyFont="1" applyFill="1" applyBorder="1" applyAlignment="1">
      <alignment horizontal="center"/>
    </xf>
    <xf numFmtId="0" fontId="71" fillId="7" borderId="40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75" fillId="7" borderId="24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75" fillId="7" borderId="30" xfId="0" applyFont="1" applyFill="1" applyBorder="1" applyAlignment="1">
      <alignment horizontal="center"/>
    </xf>
    <xf numFmtId="0" fontId="71" fillId="7" borderId="41" xfId="0" applyFont="1" applyFill="1" applyBorder="1" applyAlignment="1">
      <alignment horizontal="center"/>
    </xf>
    <xf numFmtId="0" fontId="71" fillId="7" borderId="1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wrapText="1"/>
    </xf>
    <xf numFmtId="0" fontId="71" fillId="7" borderId="10" xfId="0" applyFont="1" applyFill="1" applyBorder="1" applyAlignment="1">
      <alignment horizontal="center"/>
    </xf>
    <xf numFmtId="0" fontId="72" fillId="7" borderId="10" xfId="0" applyFont="1" applyFill="1" applyBorder="1" applyAlignment="1">
      <alignment horizontal="center"/>
    </xf>
    <xf numFmtId="0" fontId="71" fillId="7" borderId="16" xfId="0" applyFont="1" applyFill="1" applyBorder="1" applyAlignment="1">
      <alignment horizontal="center"/>
    </xf>
    <xf numFmtId="0" fontId="71" fillId="7" borderId="28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/>
    </xf>
    <xf numFmtId="0" fontId="2" fillId="33" borderId="2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1" fillId="33" borderId="17" xfId="0" applyFont="1" applyFill="1" applyBorder="1" applyAlignment="1">
      <alignment horizontal="center" wrapText="1"/>
    </xf>
    <xf numFmtId="0" fontId="72" fillId="35" borderId="17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10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19" fillId="0" borderId="10" xfId="0" applyFont="1" applyBorder="1" applyAlignment="1">
      <alignment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72" fillId="33" borderId="10" xfId="0" applyFont="1" applyFill="1" applyBorder="1" applyAlignment="1">
      <alignment textRotation="90" wrapText="1"/>
    </xf>
    <xf numFmtId="0" fontId="2" fillId="0" borderId="12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textRotation="90"/>
    </xf>
    <xf numFmtId="0" fontId="72" fillId="0" borderId="12" xfId="0" applyFont="1" applyBorder="1" applyAlignment="1">
      <alignment horizontal="center" textRotation="90" wrapText="1"/>
    </xf>
    <xf numFmtId="0" fontId="19" fillId="0" borderId="33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horizontal="left" vertical="top" wrapText="1"/>
    </xf>
    <xf numFmtId="1" fontId="19" fillId="33" borderId="15" xfId="0" applyNumberFormat="1" applyFont="1" applyFill="1" applyBorder="1" applyAlignment="1">
      <alignment horizontal="center" vertical="center" textRotation="90" wrapText="1"/>
    </xf>
    <xf numFmtId="0" fontId="19" fillId="33" borderId="19" xfId="0" applyFont="1" applyFill="1" applyBorder="1" applyAlignment="1">
      <alignment horizontal="center" vertical="center" textRotation="90"/>
    </xf>
    <xf numFmtId="0" fontId="19" fillId="33" borderId="0" xfId="0" applyFont="1" applyFill="1" applyBorder="1" applyAlignment="1">
      <alignment horizontal="center" vertical="center" textRotation="90"/>
    </xf>
    <xf numFmtId="0" fontId="72" fillId="0" borderId="11" xfId="0" applyFont="1" applyBorder="1" applyAlignment="1">
      <alignment horizontal="center"/>
    </xf>
    <xf numFmtId="0" fontId="71" fillId="7" borderId="1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wrapText="1"/>
    </xf>
    <xf numFmtId="0" fontId="71" fillId="7" borderId="40" xfId="0" applyFont="1" applyFill="1" applyBorder="1" applyAlignment="1">
      <alignment horizontal="center" wrapText="1"/>
    </xf>
    <xf numFmtId="0" fontId="72" fillId="0" borderId="30" xfId="0" applyFont="1" applyBorder="1" applyAlignment="1">
      <alignment horizontal="center"/>
    </xf>
    <xf numFmtId="0" fontId="71" fillId="7" borderId="30" xfId="0" applyFont="1" applyFill="1" applyBorder="1" applyAlignment="1">
      <alignment horizontal="center"/>
    </xf>
    <xf numFmtId="0" fontId="71" fillId="7" borderId="41" xfId="0" applyFont="1" applyFill="1" applyBorder="1" applyAlignment="1">
      <alignment horizontal="center" wrapText="1"/>
    </xf>
    <xf numFmtId="0" fontId="74" fillId="33" borderId="18" xfId="0" applyFont="1" applyFill="1" applyBorder="1" applyAlignment="1">
      <alignment horizontal="center"/>
    </xf>
    <xf numFmtId="0" fontId="71" fillId="33" borderId="16" xfId="0" applyFont="1" applyFill="1" applyBorder="1" applyAlignment="1">
      <alignment horizontal="center"/>
    </xf>
    <xf numFmtId="0" fontId="71" fillId="33" borderId="18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75" fillId="7" borderId="19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71" fillId="35" borderId="45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71" fillId="35" borderId="3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72" fillId="35" borderId="19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textRotation="90"/>
    </xf>
    <xf numFmtId="0" fontId="19" fillId="33" borderId="1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72" fillId="33" borderId="16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textRotation="90" wrapText="1"/>
    </xf>
    <xf numFmtId="0" fontId="2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9" fillId="0" borderId="0" xfId="53" applyAlignment="1">
      <alignment horizontal="right"/>
      <protection/>
    </xf>
    <xf numFmtId="0" fontId="13" fillId="0" borderId="0" xfId="53" applyFont="1" applyAlignment="1">
      <alignment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6" fillId="33" borderId="3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1" fillId="0" borderId="28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32" xfId="0" applyFont="1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2" xfId="0" applyFont="1" applyBorder="1" applyAlignment="1">
      <alignment horizontal="center" textRotation="1"/>
    </xf>
    <xf numFmtId="0" fontId="5" fillId="0" borderId="13" xfId="0" applyFont="1" applyBorder="1" applyAlignment="1">
      <alignment horizontal="center" textRotation="1"/>
    </xf>
    <xf numFmtId="0" fontId="5" fillId="0" borderId="12" xfId="0" applyFont="1" applyBorder="1" applyAlignment="1">
      <alignment horizontal="center" textRotation="1"/>
    </xf>
    <xf numFmtId="0" fontId="76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33" borderId="30" xfId="42" applyFont="1" applyFill="1" applyBorder="1" applyAlignment="1" applyProtection="1">
      <alignment horizontal="center" vertical="center" textRotation="90"/>
      <protection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0" borderId="26" xfId="53" applyFont="1" applyBorder="1" applyAlignment="1">
      <alignment horizontal="left" vertical="center" wrapText="1"/>
      <protection/>
    </xf>
    <xf numFmtId="0" fontId="21" fillId="33" borderId="17" xfId="0" applyFont="1" applyFill="1" applyBorder="1" applyAlignment="1">
      <alignment horizontal="left" vertical="top" wrapText="1"/>
    </xf>
    <xf numFmtId="0" fontId="21" fillId="33" borderId="16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textRotation="90" wrapText="1"/>
    </xf>
    <xf numFmtId="0" fontId="21" fillId="33" borderId="28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>
      <alignment horizontal="left" vertical="top" wrapText="1"/>
    </xf>
    <xf numFmtId="0" fontId="21" fillId="33" borderId="18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9" fillId="0" borderId="47" xfId="0" applyFont="1" applyBorder="1" applyAlignment="1">
      <alignment horizontal="left" vertical="top" wrapText="1"/>
    </xf>
    <xf numFmtId="0" fontId="19" fillId="0" borderId="48" xfId="0" applyFont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11" fillId="33" borderId="28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1" fillId="33" borderId="32" xfId="53" applyFont="1" applyFill="1" applyBorder="1" applyAlignment="1">
      <alignment horizontal="center" wrapText="1"/>
      <protection/>
    </xf>
    <xf numFmtId="0" fontId="11" fillId="33" borderId="13" xfId="53" applyFont="1" applyFill="1" applyBorder="1" applyAlignment="1">
      <alignment horizontal="center" wrapText="1"/>
      <protection/>
    </xf>
    <xf numFmtId="0" fontId="11" fillId="33" borderId="12" xfId="53" applyFont="1" applyFill="1" applyBorder="1" applyAlignment="1">
      <alignment horizontal="center" wrapText="1"/>
      <protection/>
    </xf>
    <xf numFmtId="0" fontId="11" fillId="33" borderId="32" xfId="53" applyFont="1" applyFill="1" applyBorder="1" applyAlignment="1">
      <alignment horizontal="center" vertical="top" wrapText="1"/>
      <protection/>
    </xf>
    <xf numFmtId="0" fontId="11" fillId="33" borderId="13" xfId="53" applyFont="1" applyFill="1" applyBorder="1" applyAlignment="1">
      <alignment horizontal="center" vertical="top" wrapText="1"/>
      <protection/>
    </xf>
    <xf numFmtId="0" fontId="11" fillId="33" borderId="12" xfId="53" applyFont="1" applyFill="1" applyBorder="1" applyAlignment="1">
      <alignment horizontal="center" vertical="top" wrapText="1"/>
      <protection/>
    </xf>
    <xf numFmtId="0" fontId="19" fillId="7" borderId="19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72" fillId="33" borderId="19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11" fillId="33" borderId="50" xfId="53" applyFont="1" applyFill="1" applyBorder="1" applyAlignment="1">
      <alignment horizontal="center" vertical="top" wrapText="1"/>
      <protection/>
    </xf>
    <xf numFmtId="0" fontId="21" fillId="33" borderId="46" xfId="0" applyFont="1" applyFill="1" applyBorder="1" applyAlignment="1">
      <alignment horizontal="center" vertical="top" wrapText="1"/>
    </xf>
    <xf numFmtId="0" fontId="21" fillId="33" borderId="26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/>
    </xf>
    <xf numFmtId="0" fontId="21" fillId="33" borderId="3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11" fillId="33" borderId="23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" wrapText="1"/>
      <protection/>
    </xf>
    <xf numFmtId="0" fontId="11" fillId="33" borderId="19" xfId="53" applyFont="1" applyFill="1" applyBorder="1" applyAlignment="1">
      <alignment horizontal="center" wrapText="1"/>
      <protection/>
    </xf>
    <xf numFmtId="0" fontId="19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1" fillId="33" borderId="33" xfId="53" applyFont="1" applyFill="1" applyBorder="1" applyAlignment="1">
      <alignment horizontal="center" wrapText="1"/>
      <protection/>
    </xf>
    <xf numFmtId="0" fontId="11" fillId="33" borderId="26" xfId="53" applyFont="1" applyFill="1" applyBorder="1" applyAlignment="1">
      <alignment horizontal="center" wrapText="1"/>
      <protection/>
    </xf>
    <xf numFmtId="0" fontId="11" fillId="33" borderId="18" xfId="53" applyFont="1" applyFill="1" applyBorder="1" applyAlignment="1">
      <alignment horizontal="center" wrapText="1"/>
      <protection/>
    </xf>
    <xf numFmtId="0" fontId="11" fillId="0" borderId="16" xfId="0" applyFont="1" applyBorder="1" applyAlignment="1">
      <alignment horizontal="left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0" fontId="11" fillId="33" borderId="18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/>
    </xf>
    <xf numFmtId="0" fontId="6" fillId="0" borderId="3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51" xfId="0" applyFont="1" applyBorder="1" applyAlignment="1">
      <alignment horizontal="center" vertical="center" textRotation="90" wrapText="1"/>
    </xf>
    <xf numFmtId="0" fontId="6" fillId="0" borderId="26" xfId="53" applyFont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11" fillId="33" borderId="33" xfId="53" applyFont="1" applyFill="1" applyBorder="1" applyAlignment="1">
      <alignment horizontal="center" vertical="top" wrapText="1"/>
      <protection/>
    </xf>
    <xf numFmtId="0" fontId="11" fillId="33" borderId="26" xfId="53" applyFont="1" applyFill="1" applyBorder="1" applyAlignment="1">
      <alignment horizontal="center" vertical="top" wrapText="1"/>
      <protection/>
    </xf>
    <xf numFmtId="0" fontId="11" fillId="33" borderId="18" xfId="53" applyFont="1" applyFill="1" applyBorder="1" applyAlignment="1">
      <alignment horizontal="center" vertical="top" wrapText="1"/>
      <protection/>
    </xf>
    <xf numFmtId="0" fontId="21" fillId="33" borderId="33" xfId="0" applyFont="1" applyFill="1" applyBorder="1" applyAlignment="1">
      <alignment horizontal="center" vertical="top" wrapText="1"/>
    </xf>
    <xf numFmtId="0" fontId="19" fillId="35" borderId="28" xfId="0" applyFont="1" applyFill="1" applyBorder="1" applyAlignment="1">
      <alignment horizontal="center"/>
    </xf>
    <xf numFmtId="0" fontId="11" fillId="33" borderId="52" xfId="53" applyFont="1" applyFill="1" applyBorder="1" applyAlignment="1">
      <alignment horizontal="center" wrapText="1"/>
      <protection/>
    </xf>
    <xf numFmtId="0" fontId="11" fillId="33" borderId="29" xfId="53" applyFont="1" applyFill="1" applyBorder="1" applyAlignment="1">
      <alignment horizontal="center" wrapText="1"/>
      <protection/>
    </xf>
    <xf numFmtId="0" fontId="11" fillId="33" borderId="15" xfId="53" applyFont="1" applyFill="1" applyBorder="1" applyAlignment="1">
      <alignment horizontal="center" wrapText="1"/>
      <protection/>
    </xf>
    <xf numFmtId="0" fontId="11" fillId="33" borderId="19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32" xfId="0" applyFont="1" applyBorder="1" applyAlignment="1">
      <alignment horizontal="center" textRotation="1"/>
    </xf>
    <xf numFmtId="0" fontId="19" fillId="0" borderId="13" xfId="0" applyFont="1" applyBorder="1" applyAlignment="1">
      <alignment horizontal="center" textRotation="1"/>
    </xf>
    <xf numFmtId="0" fontId="19" fillId="0" borderId="12" xfId="0" applyFont="1" applyBorder="1" applyAlignment="1">
      <alignment horizontal="center" textRotation="1"/>
    </xf>
    <xf numFmtId="0" fontId="19" fillId="0" borderId="31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53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19" fillId="0" borderId="54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71" fillId="33" borderId="40" xfId="0" applyFont="1" applyFill="1" applyBorder="1" applyAlignment="1">
      <alignment horizontal="center"/>
    </xf>
    <xf numFmtId="0" fontId="71" fillId="33" borderId="40" xfId="0" applyFont="1" applyFill="1" applyBorder="1" applyAlignment="1">
      <alignment horizontal="center" wrapText="1"/>
    </xf>
    <xf numFmtId="0" fontId="71" fillId="33" borderId="4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textRotation="90" wrapText="1"/>
    </xf>
    <xf numFmtId="0" fontId="19" fillId="33" borderId="3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textRotation="90" wrapText="1"/>
    </xf>
    <xf numFmtId="0" fontId="2" fillId="33" borderId="3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71" fillId="33" borderId="38" xfId="0" applyFont="1" applyFill="1" applyBorder="1" applyAlignment="1">
      <alignment horizontal="center"/>
    </xf>
    <xf numFmtId="0" fontId="71" fillId="33" borderId="38" xfId="0" applyFont="1" applyFill="1" applyBorder="1" applyAlignment="1">
      <alignment horizontal="center" wrapText="1"/>
    </xf>
    <xf numFmtId="0" fontId="71" fillId="33" borderId="4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75" zoomScaleSheetLayoutView="75" zoomScalePageLayoutView="0" workbookViewId="0" topLeftCell="A1">
      <selection activeCell="Z1" sqref="Z1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464" t="s">
        <v>42</v>
      </c>
      <c r="K1" s="464"/>
      <c r="L1" s="464"/>
      <c r="M1" s="464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434" t="s">
        <v>129</v>
      </c>
      <c r="K2" s="435"/>
      <c r="L2" s="435"/>
      <c r="M2" s="435"/>
      <c r="N2" s="435"/>
      <c r="O2" s="435"/>
      <c r="P2" s="435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t="s">
        <v>130</v>
      </c>
      <c r="K3"/>
      <c r="L3"/>
      <c r="M3"/>
      <c r="N3"/>
      <c r="O3"/>
      <c r="P3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461"/>
      <c r="P4" s="461"/>
      <c r="Q4" s="46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465" t="s">
        <v>57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467" t="s">
        <v>131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469" t="s">
        <v>132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470" t="s">
        <v>133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459" t="s">
        <v>55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462" t="s">
        <v>134</v>
      </c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462" t="s">
        <v>56</v>
      </c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462" t="s">
        <v>135</v>
      </c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462" t="s">
        <v>100</v>
      </c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462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2">
    <mergeCell ref="E14:Q14"/>
    <mergeCell ref="J1:M1"/>
    <mergeCell ref="A5:Q5"/>
    <mergeCell ref="A6:Q6"/>
    <mergeCell ref="A7:Q7"/>
    <mergeCell ref="A8:Q8"/>
    <mergeCell ref="A9:Q9"/>
    <mergeCell ref="O4:Q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8"/>
  <sheetViews>
    <sheetView view="pageBreakPreview" zoomScale="60" zoomScalePageLayoutView="0" workbookViewId="0" topLeftCell="A31">
      <selection activeCell="Y4" sqref="Y4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2" width="4.57421875" style="13" customWidth="1"/>
    <col min="13" max="18" width="4.57421875" style="0" customWidth="1"/>
    <col min="19" max="25" width="4.57421875" style="1" customWidth="1"/>
    <col min="26" max="37" width="4.57421875" style="18" customWidth="1"/>
    <col min="38" max="38" width="4.421875" style="2" customWidth="1"/>
    <col min="39" max="42" width="4.57421875" style="2" customWidth="1"/>
    <col min="43" max="55" width="4.57421875" style="0" customWidth="1"/>
    <col min="56" max="56" width="4.57421875" style="15" customWidth="1"/>
    <col min="57" max="57" width="9.140625" style="1" customWidth="1"/>
  </cols>
  <sheetData>
    <row r="1" spans="1:57" ht="83.25" customHeight="1">
      <c r="A1" s="493" t="s">
        <v>101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501"/>
      <c r="BA1" s="501"/>
      <c r="BB1" s="501"/>
      <c r="BC1" s="501"/>
      <c r="BD1" s="501"/>
      <c r="BE1" s="501"/>
    </row>
    <row r="2" spans="1:57" ht="108" customHeight="1">
      <c r="A2" s="477" t="s">
        <v>0</v>
      </c>
      <c r="B2" s="477" t="s">
        <v>1</v>
      </c>
      <c r="C2" s="477" t="s">
        <v>2</v>
      </c>
      <c r="D2" s="477" t="s">
        <v>3</v>
      </c>
      <c r="E2" s="61" t="s">
        <v>102</v>
      </c>
      <c r="F2" s="480" t="s">
        <v>4</v>
      </c>
      <c r="G2" s="481"/>
      <c r="H2" s="482"/>
      <c r="I2" s="60" t="s">
        <v>103</v>
      </c>
      <c r="J2" s="480" t="s">
        <v>5</v>
      </c>
      <c r="K2" s="481"/>
      <c r="L2" s="481"/>
      <c r="M2" s="482"/>
      <c r="N2" s="264" t="s">
        <v>104</v>
      </c>
      <c r="O2" s="488" t="s">
        <v>6</v>
      </c>
      <c r="P2" s="488"/>
      <c r="Q2" s="489"/>
      <c r="R2" s="62" t="s">
        <v>105</v>
      </c>
      <c r="S2" s="483" t="s">
        <v>7</v>
      </c>
      <c r="T2" s="484"/>
      <c r="U2" s="485"/>
      <c r="V2" s="234" t="s">
        <v>106</v>
      </c>
      <c r="W2" s="483" t="s">
        <v>8</v>
      </c>
      <c r="X2" s="486"/>
      <c r="Y2" s="486"/>
      <c r="Z2" s="487"/>
      <c r="AA2" s="233" t="s">
        <v>107</v>
      </c>
      <c r="AB2" s="471" t="s">
        <v>97</v>
      </c>
      <c r="AC2" s="472"/>
      <c r="AD2" s="473"/>
      <c r="AE2" s="232" t="s">
        <v>108</v>
      </c>
      <c r="AF2" s="471" t="s">
        <v>9</v>
      </c>
      <c r="AG2" s="472"/>
      <c r="AH2" s="473"/>
      <c r="AI2" s="430" t="s">
        <v>109</v>
      </c>
      <c r="AJ2" s="474" t="s">
        <v>10</v>
      </c>
      <c r="AK2" s="475"/>
      <c r="AL2" s="475"/>
      <c r="AM2" s="476"/>
      <c r="AN2" s="63" t="s">
        <v>110</v>
      </c>
      <c r="AO2" s="490" t="s">
        <v>11</v>
      </c>
      <c r="AP2" s="491"/>
      <c r="AQ2" s="492"/>
      <c r="AR2" s="63" t="s">
        <v>111</v>
      </c>
      <c r="AS2" s="480" t="s">
        <v>12</v>
      </c>
      <c r="AT2" s="481"/>
      <c r="AU2" s="482"/>
      <c r="AV2" s="63" t="s">
        <v>112</v>
      </c>
      <c r="AW2" s="480" t="s">
        <v>13</v>
      </c>
      <c r="AX2" s="481"/>
      <c r="AY2" s="481"/>
      <c r="AZ2" s="482"/>
      <c r="BA2" s="19" t="s">
        <v>113</v>
      </c>
      <c r="BB2" s="480" t="s">
        <v>14</v>
      </c>
      <c r="BC2" s="482"/>
      <c r="BD2" s="65" t="s">
        <v>114</v>
      </c>
      <c r="BE2" s="495" t="s">
        <v>15</v>
      </c>
    </row>
    <row r="3" spans="1:57" ht="15.75">
      <c r="A3" s="478"/>
      <c r="B3" s="478"/>
      <c r="C3" s="478"/>
      <c r="D3" s="478"/>
      <c r="E3" s="496" t="s">
        <v>16</v>
      </c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7"/>
      <c r="BE3" s="495"/>
    </row>
    <row r="4" spans="1:57" ht="47.25" customHeight="1">
      <c r="A4" s="479"/>
      <c r="B4" s="479"/>
      <c r="C4" s="479"/>
      <c r="D4" s="479"/>
      <c r="E4" s="66">
        <v>35</v>
      </c>
      <c r="F4" s="66">
        <v>36</v>
      </c>
      <c r="G4" s="66">
        <v>37</v>
      </c>
      <c r="H4" s="66">
        <v>38</v>
      </c>
      <c r="I4" s="66">
        <v>39</v>
      </c>
      <c r="J4" s="66">
        <v>40</v>
      </c>
      <c r="K4" s="66">
        <v>41</v>
      </c>
      <c r="L4" s="66">
        <v>42</v>
      </c>
      <c r="M4" s="66">
        <v>43</v>
      </c>
      <c r="N4" s="66">
        <v>44</v>
      </c>
      <c r="O4" s="66">
        <v>45</v>
      </c>
      <c r="P4" s="66">
        <v>46</v>
      </c>
      <c r="Q4" s="66">
        <v>47</v>
      </c>
      <c r="R4" s="66">
        <v>48</v>
      </c>
      <c r="S4" s="66">
        <v>49</v>
      </c>
      <c r="T4" s="66">
        <v>50</v>
      </c>
      <c r="U4" s="66">
        <v>51</v>
      </c>
      <c r="V4" s="66">
        <v>52</v>
      </c>
      <c r="W4" s="235">
        <v>1</v>
      </c>
      <c r="X4" s="235">
        <v>2</v>
      </c>
      <c r="Y4" s="235">
        <v>3</v>
      </c>
      <c r="Z4" s="235">
        <v>4</v>
      </c>
      <c r="AA4" s="235">
        <v>5</v>
      </c>
      <c r="AB4" s="235">
        <v>6</v>
      </c>
      <c r="AC4" s="235">
        <v>7</v>
      </c>
      <c r="AD4" s="235">
        <v>8</v>
      </c>
      <c r="AE4" s="235">
        <v>9</v>
      </c>
      <c r="AF4" s="235">
        <v>10</v>
      </c>
      <c r="AG4" s="235">
        <v>11</v>
      </c>
      <c r="AH4" s="235">
        <v>12</v>
      </c>
      <c r="AI4" s="235">
        <v>13</v>
      </c>
      <c r="AJ4" s="235">
        <v>14</v>
      </c>
      <c r="AK4" s="235">
        <v>15</v>
      </c>
      <c r="AL4" s="67">
        <v>16</v>
      </c>
      <c r="AM4" s="67">
        <v>17</v>
      </c>
      <c r="AN4" s="67">
        <v>18</v>
      </c>
      <c r="AO4" s="67">
        <v>19</v>
      </c>
      <c r="AP4" s="67">
        <v>20</v>
      </c>
      <c r="AQ4" s="67">
        <v>21</v>
      </c>
      <c r="AR4" s="67">
        <v>22</v>
      </c>
      <c r="AS4" s="67">
        <v>23</v>
      </c>
      <c r="AT4" s="67">
        <v>24</v>
      </c>
      <c r="AU4" s="67">
        <v>25</v>
      </c>
      <c r="AV4" s="67">
        <v>26</v>
      </c>
      <c r="AW4" s="67">
        <v>27</v>
      </c>
      <c r="AX4" s="67">
        <v>28</v>
      </c>
      <c r="AY4" s="67">
        <v>29</v>
      </c>
      <c r="AZ4" s="67">
        <v>30</v>
      </c>
      <c r="BA4" s="67">
        <v>31</v>
      </c>
      <c r="BB4" s="67">
        <v>32</v>
      </c>
      <c r="BC4" s="67">
        <v>33</v>
      </c>
      <c r="BD4" s="67">
        <v>34</v>
      </c>
      <c r="BE4" s="495"/>
    </row>
    <row r="5" spans="1:57" ht="15.75">
      <c r="A5" s="498" t="s">
        <v>17</v>
      </c>
      <c r="B5" s="499"/>
      <c r="C5" s="499"/>
      <c r="D5" s="499"/>
      <c r="E5" s="499"/>
      <c r="F5" s="499"/>
      <c r="G5" s="499"/>
      <c r="H5" s="496"/>
      <c r="I5" s="499"/>
      <c r="J5" s="499"/>
      <c r="K5" s="499"/>
      <c r="L5" s="496"/>
      <c r="M5" s="499"/>
      <c r="N5" s="496"/>
      <c r="O5" s="499"/>
      <c r="P5" s="496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500"/>
      <c r="BE5" s="495"/>
    </row>
    <row r="6" spans="1:57" ht="21.75" customHeight="1">
      <c r="A6" s="68"/>
      <c r="B6" s="69"/>
      <c r="C6" s="68"/>
      <c r="D6" s="69"/>
      <c r="E6" s="122">
        <v>1</v>
      </c>
      <c r="F6" s="123">
        <v>2</v>
      </c>
      <c r="G6" s="124">
        <v>3</v>
      </c>
      <c r="H6" s="122">
        <v>4</v>
      </c>
      <c r="I6" s="122">
        <v>5</v>
      </c>
      <c r="J6" s="123">
        <v>6</v>
      </c>
      <c r="K6" s="124">
        <v>7</v>
      </c>
      <c r="L6" s="122">
        <v>8</v>
      </c>
      <c r="M6" s="124">
        <v>9</v>
      </c>
      <c r="N6" s="122">
        <v>10</v>
      </c>
      <c r="O6" s="124">
        <v>11</v>
      </c>
      <c r="P6" s="122">
        <v>12</v>
      </c>
      <c r="Q6" s="124">
        <v>13</v>
      </c>
      <c r="R6" s="125">
        <v>14</v>
      </c>
      <c r="S6" s="182">
        <v>15</v>
      </c>
      <c r="T6" s="122">
        <v>16</v>
      </c>
      <c r="U6" s="123">
        <v>17</v>
      </c>
      <c r="V6" s="123">
        <v>18</v>
      </c>
      <c r="W6" s="123">
        <v>19</v>
      </c>
      <c r="X6" s="123">
        <v>20</v>
      </c>
      <c r="Y6" s="122">
        <v>21</v>
      </c>
      <c r="Z6" s="125">
        <v>22</v>
      </c>
      <c r="AA6" s="125">
        <v>23</v>
      </c>
      <c r="AB6" s="125">
        <v>24</v>
      </c>
      <c r="AC6" s="125">
        <v>25</v>
      </c>
      <c r="AD6" s="125">
        <v>26</v>
      </c>
      <c r="AE6" s="125">
        <v>27</v>
      </c>
      <c r="AF6" s="125">
        <v>28</v>
      </c>
      <c r="AG6" s="125">
        <v>29</v>
      </c>
      <c r="AH6" s="125">
        <v>30</v>
      </c>
      <c r="AI6" s="125">
        <v>31</v>
      </c>
      <c r="AJ6" s="125">
        <v>32</v>
      </c>
      <c r="AK6" s="125">
        <v>33</v>
      </c>
      <c r="AL6" s="125">
        <v>34</v>
      </c>
      <c r="AM6" s="125">
        <v>35</v>
      </c>
      <c r="AN6" s="125">
        <v>36</v>
      </c>
      <c r="AO6" s="125">
        <v>37</v>
      </c>
      <c r="AP6" s="125">
        <v>38</v>
      </c>
      <c r="AQ6" s="123">
        <v>39</v>
      </c>
      <c r="AR6" s="122">
        <v>40</v>
      </c>
      <c r="AS6" s="126">
        <v>41</v>
      </c>
      <c r="AT6" s="101">
        <v>42</v>
      </c>
      <c r="AU6" s="101">
        <v>43</v>
      </c>
      <c r="AV6" s="101">
        <v>44</v>
      </c>
      <c r="AW6" s="101">
        <v>45</v>
      </c>
      <c r="AX6" s="101">
        <v>46</v>
      </c>
      <c r="AY6" s="101">
        <v>47</v>
      </c>
      <c r="AZ6" s="101">
        <v>48</v>
      </c>
      <c r="BA6" s="101">
        <v>49</v>
      </c>
      <c r="BB6" s="101">
        <v>50</v>
      </c>
      <c r="BC6" s="101">
        <v>51</v>
      </c>
      <c r="BD6" s="102">
        <v>52</v>
      </c>
      <c r="BE6" s="495"/>
    </row>
    <row r="7" spans="1:58" ht="30.75" customHeight="1">
      <c r="A7" s="504" t="s">
        <v>41</v>
      </c>
      <c r="B7" s="506" t="s">
        <v>18</v>
      </c>
      <c r="C7" s="507" t="s">
        <v>19</v>
      </c>
      <c r="D7" s="72" t="s">
        <v>20</v>
      </c>
      <c r="E7" s="73">
        <v>0</v>
      </c>
      <c r="F7" s="73">
        <v>0</v>
      </c>
      <c r="G7" s="57">
        <v>0</v>
      </c>
      <c r="H7" s="81">
        <v>0</v>
      </c>
      <c r="I7" s="81">
        <v>0</v>
      </c>
      <c r="J7" s="56">
        <f>J16+J13+J19</f>
        <v>0</v>
      </c>
      <c r="K7" s="86">
        <f aca="true" t="shared" si="0" ref="K7:AV7">K16+K13+K19</f>
        <v>0</v>
      </c>
      <c r="L7" s="40">
        <f t="shared" si="0"/>
        <v>0</v>
      </c>
      <c r="M7" s="86">
        <f t="shared" si="0"/>
        <v>0</v>
      </c>
      <c r="N7" s="40">
        <f t="shared" si="0"/>
        <v>0</v>
      </c>
      <c r="O7" s="86">
        <f t="shared" si="0"/>
        <v>0</v>
      </c>
      <c r="P7" s="40">
        <f t="shared" si="0"/>
        <v>0</v>
      </c>
      <c r="Q7" s="86">
        <f>Q16+Q13+Q19</f>
        <v>0</v>
      </c>
      <c r="R7" s="256">
        <f t="shared" si="0"/>
        <v>4</v>
      </c>
      <c r="S7" s="350">
        <f t="shared" si="0"/>
        <v>4</v>
      </c>
      <c r="T7" s="380">
        <f>T16+T13+T19</f>
        <v>0</v>
      </c>
      <c r="U7" s="378">
        <f t="shared" si="0"/>
        <v>0</v>
      </c>
      <c r="V7" s="378">
        <f aca="true" t="shared" si="1" ref="V7:X8">V16+V13+V19</f>
        <v>0</v>
      </c>
      <c r="W7" s="433">
        <f t="shared" si="1"/>
        <v>0</v>
      </c>
      <c r="X7" s="433">
        <f t="shared" si="1"/>
        <v>0</v>
      </c>
      <c r="Y7" s="380">
        <f t="shared" si="0"/>
        <v>0</v>
      </c>
      <c r="Z7" s="380">
        <f t="shared" si="0"/>
        <v>0</v>
      </c>
      <c r="AA7" s="380">
        <f t="shared" si="0"/>
        <v>0</v>
      </c>
      <c r="AB7" s="380">
        <f t="shared" si="0"/>
        <v>0</v>
      </c>
      <c r="AC7" s="380">
        <f t="shared" si="0"/>
        <v>0</v>
      </c>
      <c r="AD7" s="380">
        <f t="shared" si="0"/>
        <v>0</v>
      </c>
      <c r="AE7" s="380">
        <f t="shared" si="0"/>
        <v>0</v>
      </c>
      <c r="AF7" s="380">
        <f t="shared" si="0"/>
        <v>0</v>
      </c>
      <c r="AG7" s="380">
        <f t="shared" si="0"/>
        <v>0</v>
      </c>
      <c r="AH7" s="380">
        <f t="shared" si="0"/>
        <v>0</v>
      </c>
      <c r="AI7" s="380">
        <f t="shared" si="0"/>
        <v>0</v>
      </c>
      <c r="AJ7" s="380">
        <f t="shared" si="0"/>
        <v>0</v>
      </c>
      <c r="AK7" s="380">
        <f t="shared" si="0"/>
        <v>0</v>
      </c>
      <c r="AL7" s="256">
        <f t="shared" si="0"/>
        <v>6</v>
      </c>
      <c r="AM7" s="256">
        <f t="shared" si="0"/>
        <v>2</v>
      </c>
      <c r="AN7" s="256">
        <f>AN16+AN13+AN19</f>
        <v>0</v>
      </c>
      <c r="AO7" s="40">
        <f t="shared" si="0"/>
        <v>0</v>
      </c>
      <c r="AP7" s="248">
        <f t="shared" si="0"/>
        <v>0</v>
      </c>
      <c r="AQ7" s="250">
        <f t="shared" si="0"/>
        <v>0</v>
      </c>
      <c r="AR7" s="248">
        <f t="shared" si="0"/>
        <v>0</v>
      </c>
      <c r="AS7" s="35">
        <f t="shared" si="0"/>
        <v>0</v>
      </c>
      <c r="AT7" s="39">
        <f t="shared" si="0"/>
        <v>0</v>
      </c>
      <c r="AU7" s="39">
        <f t="shared" si="0"/>
        <v>0</v>
      </c>
      <c r="AV7" s="39">
        <f t="shared" si="0"/>
        <v>0</v>
      </c>
      <c r="AW7" s="270" t="s">
        <v>21</v>
      </c>
      <c r="AX7" s="270" t="s">
        <v>21</v>
      </c>
      <c r="AY7" s="270" t="s">
        <v>21</v>
      </c>
      <c r="AZ7" s="270" t="s">
        <v>21</v>
      </c>
      <c r="BA7" s="270" t="str">
        <f aca="true" t="shared" si="2" ref="BA7:BC8">BA16</f>
        <v>К</v>
      </c>
      <c r="BB7" s="270" t="str">
        <f t="shared" si="2"/>
        <v>К</v>
      </c>
      <c r="BC7" s="270" t="str">
        <f t="shared" si="2"/>
        <v>К</v>
      </c>
      <c r="BD7" s="269" t="s">
        <v>21</v>
      </c>
      <c r="BE7" s="108">
        <f>SUM(E7:BD7)</f>
        <v>16</v>
      </c>
      <c r="BF7" s="103"/>
    </row>
    <row r="8" spans="1:57" ht="17.25" customHeight="1" thickBot="1">
      <c r="A8" s="504"/>
      <c r="B8" s="503"/>
      <c r="C8" s="508"/>
      <c r="D8" s="75" t="s">
        <v>22</v>
      </c>
      <c r="E8" s="82">
        <v>0</v>
      </c>
      <c r="F8" s="76">
        <v>0</v>
      </c>
      <c r="G8" s="78">
        <v>0</v>
      </c>
      <c r="H8" s="82">
        <v>0</v>
      </c>
      <c r="I8" s="82">
        <v>0</v>
      </c>
      <c r="J8" s="35">
        <f>J17+J14+J20</f>
        <v>0</v>
      </c>
      <c r="K8" s="36">
        <f aca="true" t="shared" si="3" ref="K8:AV8">K17+K14+K20</f>
        <v>0</v>
      </c>
      <c r="L8" s="39">
        <f t="shared" si="3"/>
        <v>0</v>
      </c>
      <c r="M8" s="35">
        <f t="shared" si="3"/>
        <v>0</v>
      </c>
      <c r="N8" s="39">
        <f t="shared" si="3"/>
        <v>0</v>
      </c>
      <c r="O8" s="36">
        <f t="shared" si="3"/>
        <v>27</v>
      </c>
      <c r="P8" s="39">
        <f t="shared" si="3"/>
        <v>25</v>
      </c>
      <c r="Q8" s="36">
        <f>Q17+Q14+Q20</f>
        <v>18</v>
      </c>
      <c r="R8" s="92">
        <f t="shared" si="3"/>
        <v>0</v>
      </c>
      <c r="S8" s="92">
        <f t="shared" si="3"/>
        <v>0</v>
      </c>
      <c r="T8" s="39">
        <f>T17+T14+T20</f>
        <v>23</v>
      </c>
      <c r="U8" s="35">
        <f t="shared" si="3"/>
        <v>23</v>
      </c>
      <c r="V8" s="35">
        <f t="shared" si="1"/>
        <v>21</v>
      </c>
      <c r="W8" s="35">
        <f t="shared" si="1"/>
        <v>16</v>
      </c>
      <c r="X8" s="35">
        <f t="shared" si="1"/>
        <v>18</v>
      </c>
      <c r="Y8" s="39">
        <f t="shared" si="3"/>
        <v>16</v>
      </c>
      <c r="Z8" s="39">
        <f t="shared" si="3"/>
        <v>24</v>
      </c>
      <c r="AA8" s="39">
        <f t="shared" si="3"/>
        <v>23</v>
      </c>
      <c r="AB8" s="35">
        <f t="shared" si="3"/>
        <v>22</v>
      </c>
      <c r="AC8" s="35">
        <f>AC17+AC14+AC20</f>
        <v>15</v>
      </c>
      <c r="AD8" s="35">
        <f t="shared" si="3"/>
        <v>22</v>
      </c>
      <c r="AE8" s="35">
        <f t="shared" si="3"/>
        <v>15</v>
      </c>
      <c r="AF8" s="35">
        <f t="shared" si="3"/>
        <v>17</v>
      </c>
      <c r="AG8" s="39">
        <f t="shared" si="3"/>
        <v>17</v>
      </c>
      <c r="AH8" s="35">
        <f t="shared" si="3"/>
        <v>13</v>
      </c>
      <c r="AI8" s="35">
        <f t="shared" si="3"/>
        <v>13</v>
      </c>
      <c r="AJ8" s="39">
        <f t="shared" si="3"/>
        <v>17</v>
      </c>
      <c r="AK8" s="35">
        <f t="shared" si="3"/>
        <v>17</v>
      </c>
      <c r="AL8" s="91">
        <f t="shared" si="3"/>
        <v>0</v>
      </c>
      <c r="AM8" s="91">
        <f t="shared" si="3"/>
        <v>0</v>
      </c>
      <c r="AN8" s="91">
        <f t="shared" si="3"/>
        <v>0</v>
      </c>
      <c r="AO8" s="35">
        <f t="shared" si="3"/>
        <v>22</v>
      </c>
      <c r="AP8" s="39">
        <f t="shared" si="3"/>
        <v>0</v>
      </c>
      <c r="AQ8" s="35">
        <f>AQ17+AQ14+AQ20</f>
        <v>0</v>
      </c>
      <c r="AR8" s="35">
        <f t="shared" si="3"/>
        <v>0</v>
      </c>
      <c r="AS8" s="56">
        <f t="shared" si="3"/>
        <v>0</v>
      </c>
      <c r="AT8" s="40">
        <f t="shared" si="3"/>
        <v>0</v>
      </c>
      <c r="AU8" s="40">
        <f t="shared" si="3"/>
        <v>0</v>
      </c>
      <c r="AV8" s="40">
        <f t="shared" si="3"/>
        <v>0</v>
      </c>
      <c r="AW8" s="271" t="s">
        <v>21</v>
      </c>
      <c r="AX8" s="271" t="s">
        <v>21</v>
      </c>
      <c r="AY8" s="271" t="s">
        <v>21</v>
      </c>
      <c r="AZ8" s="271" t="s">
        <v>21</v>
      </c>
      <c r="BA8" s="271" t="str">
        <f t="shared" si="2"/>
        <v>К</v>
      </c>
      <c r="BB8" s="271" t="str">
        <f t="shared" si="2"/>
        <v>К</v>
      </c>
      <c r="BC8" s="271" t="str">
        <f t="shared" si="2"/>
        <v>К</v>
      </c>
      <c r="BD8" s="268" t="str">
        <f>BD17</f>
        <v>К</v>
      </c>
      <c r="BE8" s="46">
        <f>SUM(E8:BD8)</f>
        <v>424</v>
      </c>
    </row>
    <row r="9" spans="1:57" ht="15.75" customHeight="1" hidden="1" thickBot="1">
      <c r="A9" s="504"/>
      <c r="B9" s="509" t="s">
        <v>23</v>
      </c>
      <c r="C9" s="511" t="s">
        <v>24</v>
      </c>
      <c r="D9" s="71" t="s">
        <v>20</v>
      </c>
      <c r="E9" s="74" t="s">
        <v>21</v>
      </c>
      <c r="F9" s="77"/>
      <c r="G9" s="79"/>
      <c r="H9" s="83"/>
      <c r="I9" s="83"/>
      <c r="J9" s="85"/>
      <c r="K9" s="87"/>
      <c r="L9" s="88"/>
      <c r="M9" s="89"/>
      <c r="N9" s="90"/>
      <c r="O9" s="89"/>
      <c r="P9" s="90"/>
      <c r="Q9" s="89"/>
      <c r="R9" s="44"/>
      <c r="S9" s="45"/>
      <c r="T9" s="156"/>
      <c r="U9" s="97"/>
      <c r="V9" s="97" t="s">
        <v>21</v>
      </c>
      <c r="W9" s="97" t="s">
        <v>21</v>
      </c>
      <c r="X9" s="97"/>
      <c r="Y9" s="156"/>
      <c r="Z9" s="97"/>
      <c r="AA9" s="156"/>
      <c r="AB9" s="97"/>
      <c r="AC9" s="97"/>
      <c r="AD9" s="97"/>
      <c r="AE9" s="386"/>
      <c r="AF9" s="97"/>
      <c r="AG9" s="156"/>
      <c r="AH9" s="97"/>
      <c r="AI9" s="386"/>
      <c r="AJ9" s="362"/>
      <c r="AK9" s="386"/>
      <c r="AL9" s="45"/>
      <c r="AM9" s="45"/>
      <c r="AN9" s="26"/>
      <c r="AO9" s="96"/>
      <c r="AP9" s="263"/>
      <c r="AQ9" s="34"/>
      <c r="AR9" s="246"/>
      <c r="AS9" s="131"/>
      <c r="AT9" s="98"/>
      <c r="AU9" s="98"/>
      <c r="AV9" s="94"/>
      <c r="AW9" s="272"/>
      <c r="AX9" s="272"/>
      <c r="AY9" s="272"/>
      <c r="AZ9" s="273" t="s">
        <v>21</v>
      </c>
      <c r="BA9" s="273" t="s">
        <v>21</v>
      </c>
      <c r="BB9" s="273" t="s">
        <v>21</v>
      </c>
      <c r="BC9" s="273" t="s">
        <v>21</v>
      </c>
      <c r="BD9" s="218" t="s">
        <v>21</v>
      </c>
      <c r="BE9" s="27">
        <f aca="true" t="shared" si="4" ref="BE9:BE14">SUM(E9:BD9)</f>
        <v>0</v>
      </c>
    </row>
    <row r="10" spans="1:57" ht="15.75" customHeight="1" hidden="1" thickBot="1">
      <c r="A10" s="504"/>
      <c r="B10" s="510"/>
      <c r="C10" s="512"/>
      <c r="D10" s="71" t="s">
        <v>22</v>
      </c>
      <c r="E10" s="74" t="s">
        <v>21</v>
      </c>
      <c r="F10" s="77"/>
      <c r="G10" s="79"/>
      <c r="H10" s="83"/>
      <c r="I10" s="83"/>
      <c r="J10" s="85"/>
      <c r="K10" s="87"/>
      <c r="L10" s="88"/>
      <c r="M10" s="89"/>
      <c r="N10" s="90"/>
      <c r="O10" s="89"/>
      <c r="P10" s="90"/>
      <c r="Q10" s="89"/>
      <c r="R10" s="44"/>
      <c r="S10" s="45"/>
      <c r="T10" s="156"/>
      <c r="U10" s="97"/>
      <c r="V10" s="97" t="s">
        <v>21</v>
      </c>
      <c r="W10" s="97" t="s">
        <v>21</v>
      </c>
      <c r="X10" s="149"/>
      <c r="Y10" s="157"/>
      <c r="Z10" s="149"/>
      <c r="AA10" s="157"/>
      <c r="AB10" s="149"/>
      <c r="AC10" s="149"/>
      <c r="AD10" s="149"/>
      <c r="AE10" s="210"/>
      <c r="AF10" s="149"/>
      <c r="AG10" s="157"/>
      <c r="AH10" s="149"/>
      <c r="AI10" s="210"/>
      <c r="AJ10" s="209"/>
      <c r="AK10" s="210"/>
      <c r="AL10" s="148"/>
      <c r="AM10" s="148"/>
      <c r="AN10" s="33"/>
      <c r="AO10" s="131"/>
      <c r="AP10" s="209"/>
      <c r="AQ10" s="265"/>
      <c r="AR10" s="247"/>
      <c r="AS10" s="131"/>
      <c r="AT10" s="98"/>
      <c r="AU10" s="98"/>
      <c r="AV10" s="94"/>
      <c r="AW10" s="272"/>
      <c r="AX10" s="272"/>
      <c r="AY10" s="272"/>
      <c r="AZ10" s="273" t="s">
        <v>21</v>
      </c>
      <c r="BA10" s="273" t="s">
        <v>21</v>
      </c>
      <c r="BB10" s="273" t="s">
        <v>21</v>
      </c>
      <c r="BC10" s="273" t="s">
        <v>21</v>
      </c>
      <c r="BD10" s="218" t="s">
        <v>21</v>
      </c>
      <c r="BE10" s="27">
        <f t="shared" si="4"/>
        <v>0</v>
      </c>
    </row>
    <row r="11" spans="1:57" ht="3" customHeight="1" hidden="1" thickBot="1">
      <c r="A11" s="504"/>
      <c r="B11" s="513" t="s">
        <v>25</v>
      </c>
      <c r="C11" s="514" t="s">
        <v>26</v>
      </c>
      <c r="D11" s="71" t="s">
        <v>20</v>
      </c>
      <c r="E11" s="74" t="s">
        <v>21</v>
      </c>
      <c r="F11" s="77"/>
      <c r="G11" s="79"/>
      <c r="H11" s="83"/>
      <c r="I11" s="83"/>
      <c r="J11" s="85"/>
      <c r="K11" s="87"/>
      <c r="L11" s="88"/>
      <c r="M11" s="89"/>
      <c r="N11" s="90"/>
      <c r="O11" s="89"/>
      <c r="P11" s="90"/>
      <c r="Q11" s="89"/>
      <c r="R11" s="44"/>
      <c r="S11" s="45"/>
      <c r="T11" s="156"/>
      <c r="U11" s="97"/>
      <c r="V11" s="97" t="s">
        <v>21</v>
      </c>
      <c r="W11" s="97" t="s">
        <v>21</v>
      </c>
      <c r="X11" s="97"/>
      <c r="Y11" s="156"/>
      <c r="Z11" s="97"/>
      <c r="AA11" s="156"/>
      <c r="AB11" s="97"/>
      <c r="AC11" s="97"/>
      <c r="AD11" s="97"/>
      <c r="AE11" s="386"/>
      <c r="AF11" s="97"/>
      <c r="AG11" s="156"/>
      <c r="AH11" s="97"/>
      <c r="AI11" s="386"/>
      <c r="AJ11" s="362"/>
      <c r="AK11" s="386"/>
      <c r="AL11" s="45"/>
      <c r="AM11" s="45"/>
      <c r="AN11" s="26"/>
      <c r="AO11" s="96"/>
      <c r="AP11" s="263"/>
      <c r="AQ11" s="34"/>
      <c r="AR11" s="246"/>
      <c r="AS11" s="96"/>
      <c r="AT11" s="94"/>
      <c r="AU11" s="98"/>
      <c r="AV11" s="94"/>
      <c r="AW11" s="272"/>
      <c r="AX11" s="272"/>
      <c r="AY11" s="272"/>
      <c r="AZ11" s="273" t="s">
        <v>21</v>
      </c>
      <c r="BA11" s="273" t="s">
        <v>21</v>
      </c>
      <c r="BB11" s="273" t="s">
        <v>21</v>
      </c>
      <c r="BC11" s="273" t="s">
        <v>21</v>
      </c>
      <c r="BD11" s="218" t="s">
        <v>21</v>
      </c>
      <c r="BE11" s="27">
        <f t="shared" si="4"/>
        <v>0</v>
      </c>
    </row>
    <row r="12" spans="1:57" ht="8.25" customHeight="1" hidden="1" thickBot="1">
      <c r="A12" s="504"/>
      <c r="B12" s="510"/>
      <c r="C12" s="512"/>
      <c r="D12" s="160" t="s">
        <v>22</v>
      </c>
      <c r="E12" s="161" t="s">
        <v>21</v>
      </c>
      <c r="F12" s="162"/>
      <c r="G12" s="163"/>
      <c r="H12" s="164"/>
      <c r="I12" s="164"/>
      <c r="J12" s="166"/>
      <c r="K12" s="167"/>
      <c r="L12" s="168"/>
      <c r="M12" s="169"/>
      <c r="N12" s="170"/>
      <c r="O12" s="169"/>
      <c r="P12" s="170"/>
      <c r="Q12" s="169"/>
      <c r="R12" s="255"/>
      <c r="S12" s="206"/>
      <c r="T12" s="244"/>
      <c r="U12" s="214"/>
      <c r="V12" s="214" t="s">
        <v>21</v>
      </c>
      <c r="W12" s="214" t="s">
        <v>21</v>
      </c>
      <c r="X12" s="171"/>
      <c r="Y12" s="363"/>
      <c r="Z12" s="171"/>
      <c r="AA12" s="363"/>
      <c r="AB12" s="171"/>
      <c r="AC12" s="171"/>
      <c r="AD12" s="171"/>
      <c r="AE12" s="381"/>
      <c r="AF12" s="171"/>
      <c r="AG12" s="158"/>
      <c r="AH12" s="159"/>
      <c r="AI12" s="382"/>
      <c r="AJ12" s="99"/>
      <c r="AK12" s="382"/>
      <c r="AL12" s="138"/>
      <c r="AM12" s="138"/>
      <c r="AN12" s="291"/>
      <c r="AO12" s="155"/>
      <c r="AP12" s="99"/>
      <c r="AQ12" s="266"/>
      <c r="AR12" s="267"/>
      <c r="AS12" s="131"/>
      <c r="AT12" s="98"/>
      <c r="AU12" s="98"/>
      <c r="AV12" s="94"/>
      <c r="AW12" s="272"/>
      <c r="AX12" s="272"/>
      <c r="AY12" s="272"/>
      <c r="AZ12" s="273" t="s">
        <v>21</v>
      </c>
      <c r="BA12" s="273" t="s">
        <v>21</v>
      </c>
      <c r="BB12" s="273" t="s">
        <v>21</v>
      </c>
      <c r="BC12" s="273" t="s">
        <v>21</v>
      </c>
      <c r="BD12" s="219" t="s">
        <v>21</v>
      </c>
      <c r="BE12" s="27">
        <f t="shared" si="4"/>
        <v>0</v>
      </c>
    </row>
    <row r="13" spans="1:57" ht="15.75" customHeight="1">
      <c r="A13" s="504"/>
      <c r="B13" s="513" t="s">
        <v>25</v>
      </c>
      <c r="C13" s="569" t="s">
        <v>26</v>
      </c>
      <c r="D13" s="165" t="s">
        <v>20</v>
      </c>
      <c r="E13" s="76">
        <v>0</v>
      </c>
      <c r="F13" s="76">
        <v>0</v>
      </c>
      <c r="G13" s="78">
        <v>0</v>
      </c>
      <c r="H13" s="82">
        <v>0</v>
      </c>
      <c r="I13" s="82">
        <v>0</v>
      </c>
      <c r="J13" s="117">
        <v>0</v>
      </c>
      <c r="K13" s="152">
        <v>0</v>
      </c>
      <c r="L13" s="141">
        <v>0</v>
      </c>
      <c r="M13" s="152">
        <v>0</v>
      </c>
      <c r="N13" s="141">
        <v>0</v>
      </c>
      <c r="O13" s="152">
        <v>0</v>
      </c>
      <c r="P13" s="141">
        <v>0</v>
      </c>
      <c r="Q13" s="117">
        <v>0</v>
      </c>
      <c r="R13" s="256">
        <v>4</v>
      </c>
      <c r="S13" s="350">
        <v>0</v>
      </c>
      <c r="T13" s="380">
        <v>0</v>
      </c>
      <c r="U13" s="378">
        <v>0</v>
      </c>
      <c r="V13" s="378">
        <v>0</v>
      </c>
      <c r="W13" s="378">
        <v>0</v>
      </c>
      <c r="X13" s="378">
        <v>0</v>
      </c>
      <c r="Y13" s="380">
        <v>0</v>
      </c>
      <c r="Z13" s="378">
        <v>0</v>
      </c>
      <c r="AA13" s="380">
        <v>0</v>
      </c>
      <c r="AB13" s="378">
        <v>0</v>
      </c>
      <c r="AC13" s="378">
        <v>0</v>
      </c>
      <c r="AD13" s="378">
        <v>0</v>
      </c>
      <c r="AE13" s="378">
        <v>0</v>
      </c>
      <c r="AF13" s="378">
        <v>0</v>
      </c>
      <c r="AG13" s="378">
        <v>0</v>
      </c>
      <c r="AH13" s="378">
        <v>0</v>
      </c>
      <c r="AI13" s="378">
        <v>0</v>
      </c>
      <c r="AJ13" s="380">
        <v>0</v>
      </c>
      <c r="AK13" s="378">
        <v>0</v>
      </c>
      <c r="AL13" s="241">
        <v>0</v>
      </c>
      <c r="AM13" s="241">
        <v>2</v>
      </c>
      <c r="AN13" s="241">
        <v>0</v>
      </c>
      <c r="AO13" s="155">
        <v>0</v>
      </c>
      <c r="AP13" s="99">
        <v>0</v>
      </c>
      <c r="AQ13" s="253">
        <v>0</v>
      </c>
      <c r="AR13" s="253">
        <v>0</v>
      </c>
      <c r="AS13" s="118">
        <v>0</v>
      </c>
      <c r="AT13" s="99">
        <v>0</v>
      </c>
      <c r="AU13" s="99">
        <v>0</v>
      </c>
      <c r="AV13" s="99">
        <v>0</v>
      </c>
      <c r="AW13" s="274" t="s">
        <v>21</v>
      </c>
      <c r="AX13" s="274" t="s">
        <v>21</v>
      </c>
      <c r="AY13" s="274" t="s">
        <v>21</v>
      </c>
      <c r="AZ13" s="274" t="s">
        <v>21</v>
      </c>
      <c r="BA13" s="271" t="s">
        <v>21</v>
      </c>
      <c r="BB13" s="271" t="s">
        <v>21</v>
      </c>
      <c r="BC13" s="271" t="s">
        <v>21</v>
      </c>
      <c r="BD13" s="269" t="s">
        <v>21</v>
      </c>
      <c r="BE13" s="46">
        <f t="shared" si="4"/>
        <v>6</v>
      </c>
    </row>
    <row r="14" spans="1:57" ht="15.75" customHeight="1">
      <c r="A14" s="504"/>
      <c r="B14" s="509"/>
      <c r="C14" s="570"/>
      <c r="D14" s="75" t="s">
        <v>22</v>
      </c>
      <c r="E14" s="35">
        <v>0</v>
      </c>
      <c r="F14" s="35">
        <v>0</v>
      </c>
      <c r="G14" s="36">
        <v>0</v>
      </c>
      <c r="H14" s="39">
        <v>0</v>
      </c>
      <c r="I14" s="39">
        <v>0</v>
      </c>
      <c r="J14" s="35">
        <v>0</v>
      </c>
      <c r="K14" s="36">
        <v>0</v>
      </c>
      <c r="L14" s="39">
        <v>0</v>
      </c>
      <c r="M14" s="36">
        <v>0</v>
      </c>
      <c r="N14" s="39">
        <v>0</v>
      </c>
      <c r="O14" s="36">
        <v>2</v>
      </c>
      <c r="P14" s="39">
        <v>2</v>
      </c>
      <c r="Q14" s="36">
        <v>2</v>
      </c>
      <c r="R14" s="92">
        <v>0</v>
      </c>
      <c r="S14" s="91">
        <v>0</v>
      </c>
      <c r="T14" s="380">
        <v>2</v>
      </c>
      <c r="U14" s="378">
        <v>2</v>
      </c>
      <c r="V14" s="378">
        <v>2</v>
      </c>
      <c r="W14" s="433">
        <v>2</v>
      </c>
      <c r="X14" s="378">
        <v>2</v>
      </c>
      <c r="Y14" s="380">
        <v>2</v>
      </c>
      <c r="Z14" s="378">
        <v>2</v>
      </c>
      <c r="AA14" s="380">
        <v>2</v>
      </c>
      <c r="AB14" s="378">
        <v>2</v>
      </c>
      <c r="AC14" s="378">
        <v>2</v>
      </c>
      <c r="AD14" s="378">
        <v>2</v>
      </c>
      <c r="AE14" s="378">
        <v>2</v>
      </c>
      <c r="AF14" s="35">
        <v>2</v>
      </c>
      <c r="AG14" s="35">
        <v>2</v>
      </c>
      <c r="AH14" s="35">
        <v>2</v>
      </c>
      <c r="AI14" s="35">
        <v>2</v>
      </c>
      <c r="AJ14" s="39">
        <v>4</v>
      </c>
      <c r="AK14" s="35">
        <v>4</v>
      </c>
      <c r="AL14" s="91">
        <v>0</v>
      </c>
      <c r="AM14" s="91">
        <v>0</v>
      </c>
      <c r="AN14" s="91">
        <v>0</v>
      </c>
      <c r="AO14" s="132">
        <v>4</v>
      </c>
      <c r="AP14" s="99">
        <v>0</v>
      </c>
      <c r="AQ14" s="253">
        <v>0</v>
      </c>
      <c r="AR14" s="253">
        <v>0</v>
      </c>
      <c r="AS14" s="132">
        <v>0</v>
      </c>
      <c r="AT14" s="100">
        <v>0</v>
      </c>
      <c r="AU14" s="100">
        <v>0</v>
      </c>
      <c r="AV14" s="100">
        <v>0</v>
      </c>
      <c r="AW14" s="275" t="s">
        <v>21</v>
      </c>
      <c r="AX14" s="275" t="s">
        <v>21</v>
      </c>
      <c r="AY14" s="275" t="s">
        <v>21</v>
      </c>
      <c r="AZ14" s="275" t="s">
        <v>21</v>
      </c>
      <c r="BA14" s="270" t="s">
        <v>21</v>
      </c>
      <c r="BB14" s="270" t="s">
        <v>21</v>
      </c>
      <c r="BC14" s="270" t="s">
        <v>21</v>
      </c>
      <c r="BD14" s="269" t="s">
        <v>21</v>
      </c>
      <c r="BE14" s="37">
        <f t="shared" si="4"/>
        <v>50</v>
      </c>
    </row>
    <row r="15" spans="1:57" ht="15.75" customHeight="1">
      <c r="A15" s="504"/>
      <c r="B15" s="568"/>
      <c r="C15" s="571"/>
      <c r="D15" s="75" t="s">
        <v>115</v>
      </c>
      <c r="E15" s="35"/>
      <c r="F15" s="35"/>
      <c r="G15" s="36"/>
      <c r="H15" s="39"/>
      <c r="I15" s="39"/>
      <c r="J15" s="35"/>
      <c r="K15" s="36"/>
      <c r="L15" s="39"/>
      <c r="M15" s="36"/>
      <c r="N15" s="39"/>
      <c r="O15" s="36"/>
      <c r="P15" s="39"/>
      <c r="Q15" s="36"/>
      <c r="R15" s="92"/>
      <c r="S15" s="91"/>
      <c r="T15" s="380"/>
      <c r="U15" s="378"/>
      <c r="V15" s="378"/>
      <c r="W15" s="378"/>
      <c r="X15" s="378"/>
      <c r="Y15" s="35"/>
      <c r="Z15" s="378"/>
      <c r="AA15" s="380"/>
      <c r="AB15" s="378"/>
      <c r="AC15" s="378"/>
      <c r="AD15" s="378"/>
      <c r="AE15" s="378"/>
      <c r="AF15" s="378"/>
      <c r="AG15" s="378"/>
      <c r="AH15" s="378"/>
      <c r="AI15" s="39"/>
      <c r="AJ15" s="35"/>
      <c r="AK15" s="380"/>
      <c r="AL15" s="241"/>
      <c r="AM15" s="241"/>
      <c r="AN15" s="241" t="s">
        <v>94</v>
      </c>
      <c r="AO15" s="118"/>
      <c r="AP15" s="253"/>
      <c r="AQ15" s="132"/>
      <c r="AR15" s="132"/>
      <c r="AS15" s="132"/>
      <c r="AT15" s="100"/>
      <c r="AU15" s="100"/>
      <c r="AV15" s="100"/>
      <c r="AW15" s="275"/>
      <c r="AX15" s="275"/>
      <c r="AY15" s="275"/>
      <c r="AZ15" s="275"/>
      <c r="BA15" s="270"/>
      <c r="BB15" s="270"/>
      <c r="BC15" s="270"/>
      <c r="BD15" s="268"/>
      <c r="BE15" s="50"/>
    </row>
    <row r="16" spans="1:57" s="14" customFormat="1" ht="15.75">
      <c r="A16" s="504"/>
      <c r="B16" s="565" t="s">
        <v>27</v>
      </c>
      <c r="C16" s="515" t="s">
        <v>28</v>
      </c>
      <c r="D16" s="100" t="s">
        <v>20</v>
      </c>
      <c r="E16" s="35">
        <v>0</v>
      </c>
      <c r="F16" s="35">
        <v>0</v>
      </c>
      <c r="G16" s="36">
        <v>0</v>
      </c>
      <c r="H16" s="39">
        <v>0</v>
      </c>
      <c r="I16" s="39">
        <v>0</v>
      </c>
      <c r="J16" s="35">
        <v>0</v>
      </c>
      <c r="K16" s="36">
        <v>0</v>
      </c>
      <c r="L16" s="39">
        <v>0</v>
      </c>
      <c r="M16" s="36">
        <v>0</v>
      </c>
      <c r="N16" s="39">
        <v>0</v>
      </c>
      <c r="O16" s="36">
        <v>0</v>
      </c>
      <c r="P16" s="39">
        <v>0</v>
      </c>
      <c r="Q16" s="143">
        <v>0</v>
      </c>
      <c r="R16" s="256">
        <v>0</v>
      </c>
      <c r="S16" s="350">
        <v>4</v>
      </c>
      <c r="T16" s="380">
        <v>0</v>
      </c>
      <c r="U16" s="35">
        <v>0</v>
      </c>
      <c r="V16" s="35">
        <v>0</v>
      </c>
      <c r="W16" s="35">
        <v>0</v>
      </c>
      <c r="X16" s="35">
        <v>0</v>
      </c>
      <c r="Y16" s="378">
        <v>0</v>
      </c>
      <c r="Z16" s="39">
        <v>0</v>
      </c>
      <c r="AA16" s="39">
        <v>0</v>
      </c>
      <c r="AB16" s="39">
        <v>0</v>
      </c>
      <c r="AC16" s="39">
        <v>0</v>
      </c>
      <c r="AD16" s="35">
        <v>0</v>
      </c>
      <c r="AE16" s="39">
        <v>0</v>
      </c>
      <c r="AF16" s="39">
        <v>0</v>
      </c>
      <c r="AG16" s="39">
        <v>0</v>
      </c>
      <c r="AH16" s="39">
        <v>0</v>
      </c>
      <c r="AI16" s="380">
        <v>0</v>
      </c>
      <c r="AJ16" s="378">
        <v>0</v>
      </c>
      <c r="AK16" s="39">
        <v>0</v>
      </c>
      <c r="AL16" s="92">
        <v>2</v>
      </c>
      <c r="AM16" s="92">
        <v>0</v>
      </c>
      <c r="AN16" s="92">
        <v>0</v>
      </c>
      <c r="AO16" s="39">
        <v>0</v>
      </c>
      <c r="AP16" s="35">
        <v>0</v>
      </c>
      <c r="AQ16" s="250">
        <v>0</v>
      </c>
      <c r="AR16" s="250">
        <v>0</v>
      </c>
      <c r="AS16" s="39">
        <v>0</v>
      </c>
      <c r="AT16" s="35">
        <v>0</v>
      </c>
      <c r="AU16" s="39">
        <v>0</v>
      </c>
      <c r="AV16" s="39">
        <v>0</v>
      </c>
      <c r="AW16" s="270" t="s">
        <v>21</v>
      </c>
      <c r="AX16" s="270" t="s">
        <v>21</v>
      </c>
      <c r="AY16" s="270" t="s">
        <v>21</v>
      </c>
      <c r="AZ16" s="270" t="s">
        <v>21</v>
      </c>
      <c r="BA16" s="270" t="s">
        <v>21</v>
      </c>
      <c r="BB16" s="270" t="s">
        <v>21</v>
      </c>
      <c r="BC16" s="269" t="s">
        <v>21</v>
      </c>
      <c r="BD16" s="269" t="s">
        <v>21</v>
      </c>
      <c r="BE16" s="35">
        <f>SUM(E16:BD16)</f>
        <v>6</v>
      </c>
    </row>
    <row r="17" spans="1:57" s="16" customFormat="1" ht="15.75">
      <c r="A17" s="504"/>
      <c r="B17" s="566"/>
      <c r="C17" s="515"/>
      <c r="D17" s="121" t="s">
        <v>22</v>
      </c>
      <c r="E17" s="43">
        <v>0</v>
      </c>
      <c r="F17" s="43">
        <v>0</v>
      </c>
      <c r="G17" s="50">
        <v>0</v>
      </c>
      <c r="H17" s="41">
        <v>0</v>
      </c>
      <c r="I17" s="41">
        <v>0</v>
      </c>
      <c r="J17" s="43">
        <v>0</v>
      </c>
      <c r="K17" s="50">
        <v>0</v>
      </c>
      <c r="L17" s="41">
        <v>0</v>
      </c>
      <c r="M17" s="50">
        <v>0</v>
      </c>
      <c r="N17" s="41">
        <v>0</v>
      </c>
      <c r="O17" s="50">
        <v>5</v>
      </c>
      <c r="P17" s="41">
        <v>3</v>
      </c>
      <c r="Q17" s="50">
        <v>3</v>
      </c>
      <c r="R17" s="255">
        <v>0</v>
      </c>
      <c r="S17" s="206">
        <v>0</v>
      </c>
      <c r="T17" s="379">
        <v>3</v>
      </c>
      <c r="U17" s="377">
        <v>1</v>
      </c>
      <c r="V17" s="377">
        <v>1</v>
      </c>
      <c r="W17" s="377">
        <v>1</v>
      </c>
      <c r="X17" s="377">
        <v>3</v>
      </c>
      <c r="Y17" s="377">
        <v>3</v>
      </c>
      <c r="Z17" s="385">
        <v>4</v>
      </c>
      <c r="AA17" s="385">
        <v>3</v>
      </c>
      <c r="AB17" s="385">
        <v>2</v>
      </c>
      <c r="AC17" s="385">
        <v>2</v>
      </c>
      <c r="AD17" s="377">
        <v>2</v>
      </c>
      <c r="AE17" s="385">
        <v>2</v>
      </c>
      <c r="AF17" s="385">
        <v>2</v>
      </c>
      <c r="AG17" s="385">
        <v>2</v>
      </c>
      <c r="AH17" s="385">
        <v>0</v>
      </c>
      <c r="AI17" s="385">
        <v>0</v>
      </c>
      <c r="AJ17" s="377">
        <v>0</v>
      </c>
      <c r="AK17" s="385">
        <v>0</v>
      </c>
      <c r="AL17" s="255">
        <v>0</v>
      </c>
      <c r="AM17" s="255">
        <v>0</v>
      </c>
      <c r="AN17" s="255">
        <v>0</v>
      </c>
      <c r="AO17" s="41">
        <v>0</v>
      </c>
      <c r="AP17" s="249">
        <v>0</v>
      </c>
      <c r="AQ17" s="249">
        <v>0</v>
      </c>
      <c r="AR17" s="249">
        <v>0</v>
      </c>
      <c r="AS17" s="41">
        <v>0</v>
      </c>
      <c r="AT17" s="43">
        <v>0</v>
      </c>
      <c r="AU17" s="41">
        <v>0</v>
      </c>
      <c r="AV17" s="41">
        <v>0</v>
      </c>
      <c r="AW17" s="276" t="s">
        <v>21</v>
      </c>
      <c r="AX17" s="276" t="s">
        <v>21</v>
      </c>
      <c r="AY17" s="276" t="s">
        <v>21</v>
      </c>
      <c r="AZ17" s="276" t="s">
        <v>21</v>
      </c>
      <c r="BA17" s="276" t="s">
        <v>21</v>
      </c>
      <c r="BB17" s="276" t="s">
        <v>21</v>
      </c>
      <c r="BC17" s="219" t="s">
        <v>21</v>
      </c>
      <c r="BD17" s="219" t="s">
        <v>21</v>
      </c>
      <c r="BE17" s="38">
        <f>SUM(E17:BD17)</f>
        <v>42</v>
      </c>
    </row>
    <row r="18" spans="1:57" s="16" customFormat="1" ht="15.75">
      <c r="A18" s="504"/>
      <c r="B18" s="567"/>
      <c r="C18" s="135"/>
      <c r="D18" s="142" t="s">
        <v>115</v>
      </c>
      <c r="E18" s="35"/>
      <c r="F18" s="35"/>
      <c r="G18" s="36"/>
      <c r="H18" s="39"/>
      <c r="I18" s="39"/>
      <c r="J18" s="35"/>
      <c r="K18" s="36"/>
      <c r="L18" s="39"/>
      <c r="M18" s="36"/>
      <c r="N18" s="39"/>
      <c r="O18" s="36"/>
      <c r="P18" s="39"/>
      <c r="Q18" s="36"/>
      <c r="R18" s="92"/>
      <c r="S18" s="91"/>
      <c r="T18" s="39"/>
      <c r="U18" s="35"/>
      <c r="V18" s="35"/>
      <c r="W18" s="35"/>
      <c r="X18" s="35"/>
      <c r="Y18" s="35"/>
      <c r="Z18" s="39"/>
      <c r="AA18" s="39"/>
      <c r="AB18" s="39"/>
      <c r="AC18" s="39"/>
      <c r="AD18" s="35"/>
      <c r="AE18" s="39"/>
      <c r="AF18" s="39"/>
      <c r="AG18" s="39"/>
      <c r="AH18" s="39"/>
      <c r="AI18" s="39"/>
      <c r="AJ18" s="35"/>
      <c r="AK18" s="39"/>
      <c r="AL18" s="92"/>
      <c r="AM18" s="92"/>
      <c r="AN18" s="92" t="s">
        <v>94</v>
      </c>
      <c r="AO18" s="39"/>
      <c r="AP18" s="35"/>
      <c r="AQ18" s="35"/>
      <c r="AR18" s="35"/>
      <c r="AS18" s="39"/>
      <c r="AT18" s="35"/>
      <c r="AU18" s="39"/>
      <c r="AV18" s="39"/>
      <c r="AW18" s="270"/>
      <c r="AX18" s="270"/>
      <c r="AY18" s="270"/>
      <c r="AZ18" s="270"/>
      <c r="BA18" s="270"/>
      <c r="BB18" s="270"/>
      <c r="BC18" s="269"/>
      <c r="BD18" s="269"/>
      <c r="BE18" s="35"/>
    </row>
    <row r="19" spans="1:57" s="16" customFormat="1" ht="15.75">
      <c r="A19" s="504"/>
      <c r="B19" s="565" t="s">
        <v>29</v>
      </c>
      <c r="C19" s="136" t="s">
        <v>49</v>
      </c>
      <c r="D19" s="100" t="s">
        <v>20</v>
      </c>
      <c r="E19" s="35">
        <v>0</v>
      </c>
      <c r="F19" s="35">
        <v>0</v>
      </c>
      <c r="G19" s="36">
        <v>0</v>
      </c>
      <c r="H19" s="39">
        <v>0</v>
      </c>
      <c r="I19" s="39">
        <v>0</v>
      </c>
      <c r="J19" s="35">
        <v>0</v>
      </c>
      <c r="K19" s="36">
        <v>0</v>
      </c>
      <c r="L19" s="39">
        <v>0</v>
      </c>
      <c r="M19" s="36">
        <v>0</v>
      </c>
      <c r="N19" s="39">
        <v>0</v>
      </c>
      <c r="O19" s="36">
        <v>0</v>
      </c>
      <c r="P19" s="39">
        <v>0</v>
      </c>
      <c r="Q19" s="78">
        <v>0</v>
      </c>
      <c r="R19" s="92">
        <v>0</v>
      </c>
      <c r="S19" s="91">
        <v>0</v>
      </c>
      <c r="T19" s="39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9">
        <v>0</v>
      </c>
      <c r="AA19" s="39">
        <v>0</v>
      </c>
      <c r="AB19" s="39">
        <v>0</v>
      </c>
      <c r="AC19" s="39">
        <v>0</v>
      </c>
      <c r="AD19" s="35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5">
        <v>0</v>
      </c>
      <c r="AK19" s="39">
        <v>0</v>
      </c>
      <c r="AL19" s="92">
        <v>4</v>
      </c>
      <c r="AM19" s="92">
        <v>0</v>
      </c>
      <c r="AN19" s="92">
        <v>0</v>
      </c>
      <c r="AO19" s="39">
        <v>0</v>
      </c>
      <c r="AP19" s="35">
        <v>0</v>
      </c>
      <c r="AQ19" s="35">
        <v>0</v>
      </c>
      <c r="AR19" s="35">
        <v>0</v>
      </c>
      <c r="AS19" s="39">
        <v>0</v>
      </c>
      <c r="AT19" s="35">
        <v>0</v>
      </c>
      <c r="AU19" s="39">
        <v>0</v>
      </c>
      <c r="AV19" s="39">
        <v>0</v>
      </c>
      <c r="AW19" s="270" t="s">
        <v>21</v>
      </c>
      <c r="AX19" s="270" t="s">
        <v>21</v>
      </c>
      <c r="AY19" s="270" t="s">
        <v>21</v>
      </c>
      <c r="AZ19" s="270" t="s">
        <v>21</v>
      </c>
      <c r="BA19" s="270" t="s">
        <v>21</v>
      </c>
      <c r="BB19" s="270" t="s">
        <v>21</v>
      </c>
      <c r="BC19" s="269" t="s">
        <v>21</v>
      </c>
      <c r="BD19" s="269" t="s">
        <v>21</v>
      </c>
      <c r="BE19" s="38">
        <f>SUM(E19:BD19)</f>
        <v>4</v>
      </c>
    </row>
    <row r="20" spans="1:57" s="16" customFormat="1" ht="15.75">
      <c r="A20" s="504"/>
      <c r="B20" s="566"/>
      <c r="C20" s="136"/>
      <c r="D20" s="132" t="s">
        <v>22</v>
      </c>
      <c r="E20" s="35">
        <v>0</v>
      </c>
      <c r="F20" s="35">
        <v>0</v>
      </c>
      <c r="G20" s="36">
        <v>0</v>
      </c>
      <c r="H20" s="39">
        <v>0</v>
      </c>
      <c r="I20" s="39">
        <v>0</v>
      </c>
      <c r="J20" s="35">
        <v>0</v>
      </c>
      <c r="K20" s="36">
        <v>0</v>
      </c>
      <c r="L20" s="39">
        <v>0</v>
      </c>
      <c r="M20" s="36">
        <v>0</v>
      </c>
      <c r="N20" s="39">
        <v>0</v>
      </c>
      <c r="O20" s="36">
        <v>20</v>
      </c>
      <c r="P20" s="39">
        <v>20</v>
      </c>
      <c r="Q20" s="36">
        <v>13</v>
      </c>
      <c r="R20" s="92">
        <v>0</v>
      </c>
      <c r="S20" s="91">
        <v>0</v>
      </c>
      <c r="T20" s="39">
        <v>18</v>
      </c>
      <c r="U20" s="35">
        <v>20</v>
      </c>
      <c r="V20" s="35">
        <v>18</v>
      </c>
      <c r="W20" s="35">
        <v>13</v>
      </c>
      <c r="X20" s="35">
        <v>13</v>
      </c>
      <c r="Y20" s="35">
        <v>11</v>
      </c>
      <c r="Z20" s="39">
        <v>18</v>
      </c>
      <c r="AA20" s="39">
        <v>18</v>
      </c>
      <c r="AB20" s="39">
        <v>18</v>
      </c>
      <c r="AC20" s="39">
        <v>11</v>
      </c>
      <c r="AD20" s="35">
        <v>18</v>
      </c>
      <c r="AE20" s="39">
        <v>11</v>
      </c>
      <c r="AF20" s="39">
        <v>13</v>
      </c>
      <c r="AG20" s="39">
        <v>13</v>
      </c>
      <c r="AH20" s="39">
        <v>11</v>
      </c>
      <c r="AI20" s="39">
        <v>11</v>
      </c>
      <c r="AJ20" s="35">
        <v>13</v>
      </c>
      <c r="AK20" s="39">
        <v>13</v>
      </c>
      <c r="AL20" s="92">
        <v>0</v>
      </c>
      <c r="AM20" s="92">
        <v>0</v>
      </c>
      <c r="AN20" s="92">
        <v>0</v>
      </c>
      <c r="AO20" s="39">
        <v>18</v>
      </c>
      <c r="AP20" s="35">
        <v>0</v>
      </c>
      <c r="AQ20" s="35">
        <v>0</v>
      </c>
      <c r="AR20" s="35">
        <v>0</v>
      </c>
      <c r="AS20" s="39">
        <v>0</v>
      </c>
      <c r="AT20" s="35">
        <v>0</v>
      </c>
      <c r="AU20" s="39">
        <v>0</v>
      </c>
      <c r="AV20" s="39">
        <v>0</v>
      </c>
      <c r="AW20" s="270" t="s">
        <v>21</v>
      </c>
      <c r="AX20" s="270" t="s">
        <v>21</v>
      </c>
      <c r="AY20" s="270" t="s">
        <v>21</v>
      </c>
      <c r="AZ20" s="270" t="s">
        <v>21</v>
      </c>
      <c r="BA20" s="270" t="s">
        <v>21</v>
      </c>
      <c r="BB20" s="270" t="s">
        <v>21</v>
      </c>
      <c r="BC20" s="269" t="s">
        <v>21</v>
      </c>
      <c r="BD20" s="269" t="s">
        <v>21</v>
      </c>
      <c r="BE20" s="38">
        <f>SUM(E20:BD20)</f>
        <v>332</v>
      </c>
    </row>
    <row r="21" spans="1:61" s="16" customFormat="1" ht="15.75">
      <c r="A21" s="504"/>
      <c r="B21" s="567"/>
      <c r="C21" s="135"/>
      <c r="D21" s="100" t="s">
        <v>115</v>
      </c>
      <c r="E21" s="35"/>
      <c r="F21" s="39"/>
      <c r="G21" s="36"/>
      <c r="H21" s="39"/>
      <c r="I21" s="39"/>
      <c r="J21" s="35"/>
      <c r="K21" s="35"/>
      <c r="L21" s="39"/>
      <c r="M21" s="144"/>
      <c r="N21" s="39"/>
      <c r="O21" s="144"/>
      <c r="P21" s="39"/>
      <c r="Q21" s="144"/>
      <c r="R21" s="92"/>
      <c r="S21" s="91"/>
      <c r="T21" s="39"/>
      <c r="U21" s="39"/>
      <c r="V21" s="35"/>
      <c r="W21" s="35"/>
      <c r="X21" s="35"/>
      <c r="Y21" s="35"/>
      <c r="Z21" s="39"/>
      <c r="AA21" s="39"/>
      <c r="AB21" s="39"/>
      <c r="AC21" s="39"/>
      <c r="AD21" s="35"/>
      <c r="AE21" s="39"/>
      <c r="AF21" s="39"/>
      <c r="AG21" s="35"/>
      <c r="AH21" s="35"/>
      <c r="AI21" s="39"/>
      <c r="AJ21" s="35"/>
      <c r="AK21" s="35"/>
      <c r="AL21" s="92"/>
      <c r="AM21" s="92"/>
      <c r="AN21" s="92" t="s">
        <v>94</v>
      </c>
      <c r="AO21" s="39"/>
      <c r="AP21" s="39"/>
      <c r="AQ21" s="35"/>
      <c r="AR21" s="35"/>
      <c r="AS21" s="39"/>
      <c r="AT21" s="35"/>
      <c r="AU21" s="39"/>
      <c r="AV21" s="39"/>
      <c r="AW21" s="270"/>
      <c r="AX21" s="270"/>
      <c r="AY21" s="270"/>
      <c r="AZ21" s="270"/>
      <c r="BA21" s="270"/>
      <c r="BB21" s="270"/>
      <c r="BC21" s="269"/>
      <c r="BD21" s="269"/>
      <c r="BE21" s="35"/>
      <c r="BF21" s="48"/>
      <c r="BG21" s="49"/>
      <c r="BH21" s="49"/>
      <c r="BI21" s="49"/>
    </row>
    <row r="22" spans="1:61" s="16" customFormat="1" ht="15" customHeight="1">
      <c r="A22" s="504"/>
      <c r="B22" s="559" t="s">
        <v>44</v>
      </c>
      <c r="C22" s="559" t="s">
        <v>45</v>
      </c>
      <c r="D22" s="560" t="s">
        <v>20</v>
      </c>
      <c r="E22" s="554">
        <v>0</v>
      </c>
      <c r="F22" s="554">
        <v>0</v>
      </c>
      <c r="G22" s="562">
        <v>0</v>
      </c>
      <c r="H22" s="564">
        <v>0</v>
      </c>
      <c r="I22" s="564">
        <v>0</v>
      </c>
      <c r="J22" s="554">
        <f>J25+J28+J31+J34</f>
        <v>0</v>
      </c>
      <c r="K22" s="554">
        <f aca="true" t="shared" si="5" ref="K22:Q22">K25+K28+K31+K34</f>
        <v>0</v>
      </c>
      <c r="L22" s="554">
        <f t="shared" si="5"/>
        <v>0</v>
      </c>
      <c r="M22" s="554">
        <f t="shared" si="5"/>
        <v>0</v>
      </c>
      <c r="N22" s="554">
        <f t="shared" si="5"/>
        <v>0</v>
      </c>
      <c r="O22" s="554">
        <f t="shared" si="5"/>
        <v>0</v>
      </c>
      <c r="P22" s="554">
        <f t="shared" si="5"/>
        <v>0</v>
      </c>
      <c r="Q22" s="554">
        <f t="shared" si="5"/>
        <v>0</v>
      </c>
      <c r="R22" s="556">
        <f>R25+R28+R31+R34</f>
        <v>15</v>
      </c>
      <c r="S22" s="556">
        <f>S25+S28+S31+S34</f>
        <v>9</v>
      </c>
      <c r="T22" s="557">
        <f>T25+T28+T31+T34</f>
        <v>0</v>
      </c>
      <c r="U22" s="557">
        <f aca="true" t="shared" si="6" ref="U22:AD22">U25+U28+U31+U34</f>
        <v>0</v>
      </c>
      <c r="V22" s="557">
        <f>V25+V28+V31+V34</f>
        <v>0</v>
      </c>
      <c r="W22" s="557">
        <f>W25+W28+W31+W34</f>
        <v>0</v>
      </c>
      <c r="X22" s="557">
        <f>X25+X28+X31+X34</f>
        <v>0</v>
      </c>
      <c r="Y22" s="557">
        <f t="shared" si="6"/>
        <v>0</v>
      </c>
      <c r="Z22" s="557">
        <f t="shared" si="6"/>
        <v>0</v>
      </c>
      <c r="AA22" s="557">
        <f t="shared" si="6"/>
        <v>0</v>
      </c>
      <c r="AB22" s="557">
        <f t="shared" si="6"/>
        <v>0</v>
      </c>
      <c r="AC22" s="557">
        <f t="shared" si="6"/>
        <v>0</v>
      </c>
      <c r="AD22" s="557">
        <f t="shared" si="6"/>
        <v>0</v>
      </c>
      <c r="AE22" s="557">
        <f>AE25+AE28+AE31+AE34</f>
        <v>0</v>
      </c>
      <c r="AF22" s="557">
        <f aca="true" t="shared" si="7" ref="AF22:AO22">AF25+AF28+AF31+AF34</f>
        <v>0</v>
      </c>
      <c r="AG22" s="557">
        <f t="shared" si="7"/>
        <v>0</v>
      </c>
      <c r="AH22" s="557">
        <f t="shared" si="7"/>
        <v>0</v>
      </c>
      <c r="AI22" s="557">
        <f t="shared" si="7"/>
        <v>0</v>
      </c>
      <c r="AJ22" s="557">
        <f t="shared" si="7"/>
        <v>0</v>
      </c>
      <c r="AK22" s="557">
        <f t="shared" si="7"/>
        <v>0</v>
      </c>
      <c r="AL22" s="526">
        <f t="shared" si="7"/>
        <v>16</v>
      </c>
      <c r="AM22" s="526">
        <f t="shared" si="7"/>
        <v>12</v>
      </c>
      <c r="AN22" s="526">
        <f t="shared" si="7"/>
        <v>2</v>
      </c>
      <c r="AO22" s="557">
        <f t="shared" si="7"/>
        <v>0</v>
      </c>
      <c r="AP22" s="522">
        <f aca="true" t="shared" si="8" ref="AP22:AV22">AP25+AP28+AP31+AP34</f>
        <v>0</v>
      </c>
      <c r="AQ22" s="522">
        <f t="shared" si="8"/>
        <v>0</v>
      </c>
      <c r="AR22" s="522">
        <f t="shared" si="8"/>
        <v>0</v>
      </c>
      <c r="AS22" s="557">
        <f t="shared" si="8"/>
        <v>0</v>
      </c>
      <c r="AT22" s="557">
        <f t="shared" si="8"/>
        <v>0</v>
      </c>
      <c r="AU22" s="557">
        <f t="shared" si="8"/>
        <v>0</v>
      </c>
      <c r="AV22" s="557">
        <f t="shared" si="8"/>
        <v>0</v>
      </c>
      <c r="AW22" s="546" t="s">
        <v>21</v>
      </c>
      <c r="AX22" s="546" t="s">
        <v>21</v>
      </c>
      <c r="AY22" s="546" t="s">
        <v>21</v>
      </c>
      <c r="AZ22" s="546" t="s">
        <v>21</v>
      </c>
      <c r="BA22" s="546" t="s">
        <v>21</v>
      </c>
      <c r="BB22" s="546" t="s">
        <v>21</v>
      </c>
      <c r="BC22" s="546" t="s">
        <v>21</v>
      </c>
      <c r="BD22" s="546" t="s">
        <v>21</v>
      </c>
      <c r="BE22" s="554">
        <f>BE25+BE28</f>
        <v>32</v>
      </c>
      <c r="BI22" s="49"/>
    </row>
    <row r="23" spans="1:61" s="16" customFormat="1" ht="15" customHeight="1">
      <c r="A23" s="504"/>
      <c r="B23" s="559"/>
      <c r="C23" s="559"/>
      <c r="D23" s="561"/>
      <c r="E23" s="555"/>
      <c r="F23" s="555"/>
      <c r="G23" s="563"/>
      <c r="H23" s="558"/>
      <c r="I23" s="558"/>
      <c r="J23" s="555"/>
      <c r="K23" s="555"/>
      <c r="L23" s="555"/>
      <c r="M23" s="555"/>
      <c r="N23" s="555"/>
      <c r="O23" s="555"/>
      <c r="P23" s="555"/>
      <c r="Q23" s="555"/>
      <c r="R23" s="527"/>
      <c r="S23" s="527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527"/>
      <c r="AM23" s="527"/>
      <c r="AN23" s="527"/>
      <c r="AO23" s="558"/>
      <c r="AP23" s="523"/>
      <c r="AQ23" s="523"/>
      <c r="AR23" s="523"/>
      <c r="AS23" s="558"/>
      <c r="AT23" s="558"/>
      <c r="AU23" s="558"/>
      <c r="AV23" s="558"/>
      <c r="AW23" s="547"/>
      <c r="AX23" s="547"/>
      <c r="AY23" s="547"/>
      <c r="AZ23" s="547"/>
      <c r="BA23" s="547"/>
      <c r="BB23" s="547"/>
      <c r="BC23" s="547"/>
      <c r="BD23" s="547"/>
      <c r="BE23" s="555"/>
      <c r="BI23" s="49"/>
    </row>
    <row r="24" spans="1:61" s="16" customFormat="1" ht="24.75" customHeight="1">
      <c r="A24" s="504"/>
      <c r="B24" s="517"/>
      <c r="C24" s="517"/>
      <c r="D24" s="100" t="s">
        <v>22</v>
      </c>
      <c r="E24" s="39">
        <v>0</v>
      </c>
      <c r="F24" s="35">
        <v>0</v>
      </c>
      <c r="G24" s="36">
        <v>0</v>
      </c>
      <c r="H24" s="39">
        <v>0</v>
      </c>
      <c r="I24" s="39">
        <v>0</v>
      </c>
      <c r="J24" s="35">
        <f>J26+J29+J32+J35</f>
        <v>0</v>
      </c>
      <c r="K24" s="35">
        <f aca="true" t="shared" si="9" ref="K24:Q24">K26+K29+K32+K35</f>
        <v>0</v>
      </c>
      <c r="L24" s="35">
        <f t="shared" si="9"/>
        <v>0</v>
      </c>
      <c r="M24" s="35">
        <f t="shared" si="9"/>
        <v>0</v>
      </c>
      <c r="N24" s="35">
        <f t="shared" si="9"/>
        <v>0</v>
      </c>
      <c r="O24" s="35">
        <f t="shared" si="9"/>
        <v>23</v>
      </c>
      <c r="P24" s="35">
        <f t="shared" si="9"/>
        <v>23</v>
      </c>
      <c r="Q24" s="35">
        <f t="shared" si="9"/>
        <v>24</v>
      </c>
      <c r="R24" s="92">
        <f>R26+R29+R32+R35</f>
        <v>0</v>
      </c>
      <c r="S24" s="92">
        <f>S26+S29+S32+S35</f>
        <v>0</v>
      </c>
      <c r="T24" s="35">
        <f>T26+T29+T32+T35</f>
        <v>19</v>
      </c>
      <c r="U24" s="35">
        <f aca="true" t="shared" si="10" ref="U24:AO24">U26+U29+U32+U35</f>
        <v>20</v>
      </c>
      <c r="V24" s="35">
        <f>V26+V29+V32+V35</f>
        <v>11</v>
      </c>
      <c r="W24" s="35">
        <f>W26+W29+W32+W35</f>
        <v>20</v>
      </c>
      <c r="X24" s="35">
        <f>X26+X29+X32+X35</f>
        <v>20</v>
      </c>
      <c r="Y24" s="35">
        <f t="shared" si="10"/>
        <v>20</v>
      </c>
      <c r="Z24" s="35">
        <f t="shared" si="10"/>
        <v>13</v>
      </c>
      <c r="AA24" s="35">
        <f t="shared" si="10"/>
        <v>13</v>
      </c>
      <c r="AB24" s="35">
        <f t="shared" si="10"/>
        <v>12</v>
      </c>
      <c r="AC24" s="35">
        <f t="shared" si="10"/>
        <v>10</v>
      </c>
      <c r="AD24" s="35">
        <f t="shared" si="10"/>
        <v>10</v>
      </c>
      <c r="AE24" s="35">
        <f t="shared" si="10"/>
        <v>9</v>
      </c>
      <c r="AF24" s="35">
        <f t="shared" si="10"/>
        <v>11</v>
      </c>
      <c r="AG24" s="35">
        <f t="shared" si="10"/>
        <v>11</v>
      </c>
      <c r="AH24" s="35">
        <f t="shared" si="10"/>
        <v>10</v>
      </c>
      <c r="AI24" s="35">
        <f t="shared" si="10"/>
        <v>5</v>
      </c>
      <c r="AJ24" s="35">
        <f t="shared" si="10"/>
        <v>5</v>
      </c>
      <c r="AK24" s="35">
        <f t="shared" si="10"/>
        <v>5</v>
      </c>
      <c r="AL24" s="91">
        <f t="shared" si="10"/>
        <v>0</v>
      </c>
      <c r="AM24" s="91">
        <f t="shared" si="10"/>
        <v>0</v>
      </c>
      <c r="AN24" s="91">
        <f t="shared" si="10"/>
        <v>0</v>
      </c>
      <c r="AO24" s="35">
        <f t="shared" si="10"/>
        <v>3</v>
      </c>
      <c r="AP24" s="82">
        <f aca="true" t="shared" si="11" ref="AP24:AV24">AP26+AP29+AP32+AP35</f>
        <v>0</v>
      </c>
      <c r="AQ24" s="82">
        <f t="shared" si="11"/>
        <v>0</v>
      </c>
      <c r="AR24" s="82">
        <f t="shared" si="11"/>
        <v>0</v>
      </c>
      <c r="AS24" s="39">
        <f t="shared" si="11"/>
        <v>0</v>
      </c>
      <c r="AT24" s="39">
        <f t="shared" si="11"/>
        <v>0</v>
      </c>
      <c r="AU24" s="39">
        <f t="shared" si="11"/>
        <v>0</v>
      </c>
      <c r="AV24" s="39">
        <f t="shared" si="11"/>
        <v>0</v>
      </c>
      <c r="AW24" s="270" t="s">
        <v>21</v>
      </c>
      <c r="AX24" s="270" t="s">
        <v>21</v>
      </c>
      <c r="AY24" s="270" t="s">
        <v>21</v>
      </c>
      <c r="AZ24" s="270" t="s">
        <v>21</v>
      </c>
      <c r="BA24" s="270" t="s">
        <v>21</v>
      </c>
      <c r="BB24" s="270" t="s">
        <v>21</v>
      </c>
      <c r="BC24" s="270" t="s">
        <v>21</v>
      </c>
      <c r="BD24" s="270" t="s">
        <v>21</v>
      </c>
      <c r="BE24" s="35">
        <f aca="true" t="shared" si="12" ref="BE24:BE36">SUM(E24:BD24)</f>
        <v>297</v>
      </c>
      <c r="BI24" s="49"/>
    </row>
    <row r="25" spans="1:57" s="16" customFormat="1" ht="15.75">
      <c r="A25" s="504"/>
      <c r="B25" s="519" t="s">
        <v>46</v>
      </c>
      <c r="C25" s="519" t="s">
        <v>30</v>
      </c>
      <c r="D25" s="118" t="s">
        <v>20</v>
      </c>
      <c r="E25" s="39">
        <v>0</v>
      </c>
      <c r="F25" s="35">
        <v>0</v>
      </c>
      <c r="G25" s="36">
        <v>0</v>
      </c>
      <c r="H25" s="39">
        <v>0</v>
      </c>
      <c r="I25" s="39">
        <v>0</v>
      </c>
      <c r="J25" s="35">
        <v>0</v>
      </c>
      <c r="K25" s="36">
        <v>0</v>
      </c>
      <c r="L25" s="39">
        <v>0</v>
      </c>
      <c r="M25" s="36">
        <v>0</v>
      </c>
      <c r="N25" s="39">
        <v>0</v>
      </c>
      <c r="O25" s="36">
        <v>0</v>
      </c>
      <c r="P25" s="39">
        <v>0</v>
      </c>
      <c r="Q25" s="76">
        <v>0</v>
      </c>
      <c r="R25" s="256">
        <v>2</v>
      </c>
      <c r="S25" s="350">
        <v>4</v>
      </c>
      <c r="T25" s="380">
        <v>0</v>
      </c>
      <c r="U25" s="378">
        <v>0</v>
      </c>
      <c r="V25" s="378">
        <v>0</v>
      </c>
      <c r="W25" s="378">
        <v>0</v>
      </c>
      <c r="X25" s="378">
        <v>0</v>
      </c>
      <c r="Y25" s="380">
        <v>0</v>
      </c>
      <c r="Z25" s="378">
        <v>0</v>
      </c>
      <c r="AA25" s="380">
        <v>0</v>
      </c>
      <c r="AB25" s="378">
        <v>0</v>
      </c>
      <c r="AC25" s="378">
        <v>0</v>
      </c>
      <c r="AD25" s="380">
        <v>0</v>
      </c>
      <c r="AE25" s="380">
        <v>0</v>
      </c>
      <c r="AF25" s="380">
        <v>0</v>
      </c>
      <c r="AG25" s="380">
        <v>0</v>
      </c>
      <c r="AH25" s="380">
        <v>0</v>
      </c>
      <c r="AI25" s="380">
        <v>0</v>
      </c>
      <c r="AJ25" s="378">
        <v>0</v>
      </c>
      <c r="AK25" s="380">
        <v>0</v>
      </c>
      <c r="AL25" s="256">
        <v>8</v>
      </c>
      <c r="AM25" s="241">
        <v>0</v>
      </c>
      <c r="AN25" s="241">
        <v>0</v>
      </c>
      <c r="AO25" s="40">
        <v>0</v>
      </c>
      <c r="AP25" s="248">
        <v>0</v>
      </c>
      <c r="AQ25" s="248">
        <v>0</v>
      </c>
      <c r="AR25" s="250">
        <v>0</v>
      </c>
      <c r="AS25" s="40">
        <v>0</v>
      </c>
      <c r="AT25" s="40">
        <v>0</v>
      </c>
      <c r="AU25" s="40">
        <v>0</v>
      </c>
      <c r="AV25" s="40">
        <v>0</v>
      </c>
      <c r="AW25" s="271" t="s">
        <v>21</v>
      </c>
      <c r="AX25" s="271" t="s">
        <v>21</v>
      </c>
      <c r="AY25" s="271" t="s">
        <v>21</v>
      </c>
      <c r="AZ25" s="271" t="s">
        <v>21</v>
      </c>
      <c r="BA25" s="271" t="s">
        <v>21</v>
      </c>
      <c r="BB25" s="271" t="s">
        <v>21</v>
      </c>
      <c r="BC25" s="271" t="s">
        <v>21</v>
      </c>
      <c r="BD25" s="271" t="s">
        <v>21</v>
      </c>
      <c r="BE25" s="46">
        <f t="shared" si="12"/>
        <v>14</v>
      </c>
    </row>
    <row r="26" spans="1:57" s="16" customFormat="1" ht="15.75">
      <c r="A26" s="504"/>
      <c r="B26" s="518"/>
      <c r="C26" s="518"/>
      <c r="D26" s="132" t="s">
        <v>22</v>
      </c>
      <c r="E26" s="40">
        <v>0</v>
      </c>
      <c r="F26" s="56">
        <v>0</v>
      </c>
      <c r="G26" s="86">
        <v>0</v>
      </c>
      <c r="H26" s="40">
        <v>0</v>
      </c>
      <c r="I26" s="40">
        <v>0</v>
      </c>
      <c r="J26" s="40">
        <v>0</v>
      </c>
      <c r="K26" s="56">
        <v>0</v>
      </c>
      <c r="L26" s="40">
        <v>0</v>
      </c>
      <c r="M26" s="145">
        <v>0</v>
      </c>
      <c r="N26" s="40">
        <v>0</v>
      </c>
      <c r="O26" s="145">
        <v>5</v>
      </c>
      <c r="P26" s="40">
        <v>5</v>
      </c>
      <c r="Q26" s="39">
        <v>5</v>
      </c>
      <c r="R26" s="241">
        <v>0</v>
      </c>
      <c r="S26" s="91">
        <v>0</v>
      </c>
      <c r="T26" s="378">
        <v>5</v>
      </c>
      <c r="U26" s="39">
        <v>5</v>
      </c>
      <c r="V26" s="35">
        <v>5</v>
      </c>
      <c r="W26" s="35">
        <v>5</v>
      </c>
      <c r="X26" s="35">
        <v>5</v>
      </c>
      <c r="Y26" s="39">
        <v>5</v>
      </c>
      <c r="Z26" s="35">
        <v>4</v>
      </c>
      <c r="AA26" s="39">
        <v>4</v>
      </c>
      <c r="AB26" s="35">
        <v>4</v>
      </c>
      <c r="AC26" s="35">
        <v>4</v>
      </c>
      <c r="AD26" s="39">
        <v>4</v>
      </c>
      <c r="AE26" s="39">
        <v>4</v>
      </c>
      <c r="AF26" s="39">
        <v>5</v>
      </c>
      <c r="AG26" s="39">
        <v>5</v>
      </c>
      <c r="AH26" s="39">
        <v>4</v>
      </c>
      <c r="AI26" s="39">
        <v>4</v>
      </c>
      <c r="AJ26" s="35">
        <v>4</v>
      </c>
      <c r="AK26" s="39">
        <v>3</v>
      </c>
      <c r="AL26" s="91">
        <v>0</v>
      </c>
      <c r="AM26" s="91">
        <v>0</v>
      </c>
      <c r="AN26" s="91">
        <v>0</v>
      </c>
      <c r="AO26" s="39">
        <v>0</v>
      </c>
      <c r="AP26" s="39">
        <v>0</v>
      </c>
      <c r="AQ26" s="39">
        <v>0</v>
      </c>
      <c r="AR26" s="35">
        <v>0</v>
      </c>
      <c r="AS26" s="40">
        <v>0</v>
      </c>
      <c r="AT26" s="40">
        <v>0</v>
      </c>
      <c r="AU26" s="40">
        <v>0</v>
      </c>
      <c r="AV26" s="40">
        <v>0</v>
      </c>
      <c r="AW26" s="271" t="s">
        <v>21</v>
      </c>
      <c r="AX26" s="271" t="s">
        <v>21</v>
      </c>
      <c r="AY26" s="271" t="s">
        <v>21</v>
      </c>
      <c r="AZ26" s="271" t="s">
        <v>21</v>
      </c>
      <c r="BA26" s="268" t="s">
        <v>21</v>
      </c>
      <c r="BB26" s="268" t="s">
        <v>21</v>
      </c>
      <c r="BC26" s="268" t="s">
        <v>21</v>
      </c>
      <c r="BD26" s="271" t="s">
        <v>21</v>
      </c>
      <c r="BE26" s="46">
        <f t="shared" si="12"/>
        <v>94</v>
      </c>
    </row>
    <row r="27" spans="1:57" s="16" customFormat="1" ht="15.75">
      <c r="A27" s="504"/>
      <c r="B27" s="128"/>
      <c r="C27" s="128"/>
      <c r="D27" s="132" t="s">
        <v>115</v>
      </c>
      <c r="E27" s="39"/>
      <c r="F27" s="35"/>
      <c r="G27" s="36"/>
      <c r="H27" s="39"/>
      <c r="I27" s="39"/>
      <c r="J27" s="39"/>
      <c r="K27" s="39"/>
      <c r="L27" s="39"/>
      <c r="M27" s="39"/>
      <c r="N27" s="39"/>
      <c r="O27" s="35"/>
      <c r="P27" s="35"/>
      <c r="Q27" s="39"/>
      <c r="R27" s="92"/>
      <c r="S27" s="92"/>
      <c r="T27" s="35"/>
      <c r="U27" s="378"/>
      <c r="V27" s="378"/>
      <c r="W27" s="378"/>
      <c r="X27" s="378"/>
      <c r="Y27" s="380"/>
      <c r="Z27" s="378"/>
      <c r="AA27" s="380"/>
      <c r="AB27" s="378"/>
      <c r="AC27" s="378"/>
      <c r="AD27" s="380"/>
      <c r="AE27" s="380"/>
      <c r="AF27" s="380"/>
      <c r="AG27" s="380"/>
      <c r="AH27" s="380"/>
      <c r="AI27" s="380"/>
      <c r="AJ27" s="378"/>
      <c r="AK27" s="380"/>
      <c r="AL27" s="241"/>
      <c r="AM27" s="241"/>
      <c r="AN27" s="241" t="s">
        <v>94</v>
      </c>
      <c r="AO27" s="40"/>
      <c r="AP27" s="248"/>
      <c r="AQ27" s="248"/>
      <c r="AR27" s="250"/>
      <c r="AS27" s="40"/>
      <c r="AT27" s="40"/>
      <c r="AU27" s="40"/>
      <c r="AV27" s="40"/>
      <c r="AW27" s="271"/>
      <c r="AX27" s="271"/>
      <c r="AY27" s="277"/>
      <c r="AZ27" s="271"/>
      <c r="BA27" s="268"/>
      <c r="BB27" s="268"/>
      <c r="BC27" s="268"/>
      <c r="BD27" s="268"/>
      <c r="BE27" s="46"/>
    </row>
    <row r="28" spans="1:57" s="16" customFormat="1" ht="15.75">
      <c r="A28" s="504"/>
      <c r="B28" s="519" t="s">
        <v>47</v>
      </c>
      <c r="C28" s="519" t="s">
        <v>50</v>
      </c>
      <c r="D28" s="132" t="s">
        <v>20</v>
      </c>
      <c r="E28" s="39">
        <v>0</v>
      </c>
      <c r="F28" s="39">
        <v>0</v>
      </c>
      <c r="G28" s="36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5">
        <v>0</v>
      </c>
      <c r="P28" s="35">
        <v>0</v>
      </c>
      <c r="Q28" s="82">
        <v>0</v>
      </c>
      <c r="R28" s="91">
        <v>4</v>
      </c>
      <c r="S28" s="92">
        <v>0</v>
      </c>
      <c r="T28" s="378">
        <v>0</v>
      </c>
      <c r="U28" s="378">
        <v>0</v>
      </c>
      <c r="V28" s="378">
        <v>0</v>
      </c>
      <c r="W28" s="378">
        <v>0</v>
      </c>
      <c r="X28" s="378">
        <v>0</v>
      </c>
      <c r="Y28" s="380">
        <v>0</v>
      </c>
      <c r="Z28" s="378">
        <v>0</v>
      </c>
      <c r="AA28" s="380">
        <v>0</v>
      </c>
      <c r="AB28" s="378">
        <v>0</v>
      </c>
      <c r="AC28" s="378">
        <v>0</v>
      </c>
      <c r="AD28" s="380">
        <v>0</v>
      </c>
      <c r="AE28" s="380">
        <v>0</v>
      </c>
      <c r="AF28" s="380">
        <v>0</v>
      </c>
      <c r="AG28" s="380">
        <v>0</v>
      </c>
      <c r="AH28" s="380">
        <v>0</v>
      </c>
      <c r="AI28" s="39">
        <v>0</v>
      </c>
      <c r="AJ28" s="35">
        <v>0</v>
      </c>
      <c r="AK28" s="39">
        <v>0</v>
      </c>
      <c r="AL28" s="91">
        <v>4</v>
      </c>
      <c r="AM28" s="91">
        <v>8</v>
      </c>
      <c r="AN28" s="91">
        <v>2</v>
      </c>
      <c r="AO28" s="39">
        <v>0</v>
      </c>
      <c r="AP28" s="39">
        <v>0</v>
      </c>
      <c r="AQ28" s="39">
        <v>0</v>
      </c>
      <c r="AR28" s="35">
        <v>0</v>
      </c>
      <c r="AS28" s="39">
        <v>0</v>
      </c>
      <c r="AT28" s="39">
        <v>0</v>
      </c>
      <c r="AU28" s="39">
        <v>0</v>
      </c>
      <c r="AV28" s="39">
        <v>0</v>
      </c>
      <c r="AW28" s="270" t="s">
        <v>21</v>
      </c>
      <c r="AX28" s="270" t="s">
        <v>21</v>
      </c>
      <c r="AY28" s="278" t="s">
        <v>21</v>
      </c>
      <c r="AZ28" s="270" t="s">
        <v>21</v>
      </c>
      <c r="BA28" s="269" t="s">
        <v>21</v>
      </c>
      <c r="BB28" s="269" t="s">
        <v>21</v>
      </c>
      <c r="BC28" s="269" t="s">
        <v>21</v>
      </c>
      <c r="BD28" s="269" t="s">
        <v>21</v>
      </c>
      <c r="BE28" s="37">
        <f t="shared" si="12"/>
        <v>18</v>
      </c>
    </row>
    <row r="29" spans="1:57" s="16" customFormat="1" ht="15.75">
      <c r="A29" s="504"/>
      <c r="B29" s="518"/>
      <c r="C29" s="518"/>
      <c r="D29" s="132" t="s">
        <v>22</v>
      </c>
      <c r="E29" s="39">
        <v>0</v>
      </c>
      <c r="F29" s="39">
        <v>0</v>
      </c>
      <c r="G29" s="36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5">
        <v>3</v>
      </c>
      <c r="P29" s="35">
        <v>3</v>
      </c>
      <c r="Q29" s="39">
        <v>3</v>
      </c>
      <c r="R29" s="91">
        <v>0</v>
      </c>
      <c r="S29" s="432">
        <v>0</v>
      </c>
      <c r="T29" s="39">
        <v>3</v>
      </c>
      <c r="U29" s="378">
        <v>3</v>
      </c>
      <c r="V29" s="378">
        <v>3</v>
      </c>
      <c r="W29" s="378">
        <v>3</v>
      </c>
      <c r="X29" s="378">
        <v>3</v>
      </c>
      <c r="Y29" s="378">
        <v>3</v>
      </c>
      <c r="Z29" s="378">
        <v>3</v>
      </c>
      <c r="AA29" s="378">
        <v>3</v>
      </c>
      <c r="AB29" s="378">
        <v>3</v>
      </c>
      <c r="AC29" s="378">
        <v>3</v>
      </c>
      <c r="AD29" s="378">
        <v>3</v>
      </c>
      <c r="AE29" s="378">
        <v>3</v>
      </c>
      <c r="AF29" s="378">
        <v>3</v>
      </c>
      <c r="AG29" s="378">
        <v>3</v>
      </c>
      <c r="AH29" s="378">
        <v>3</v>
      </c>
      <c r="AI29" s="378">
        <v>0</v>
      </c>
      <c r="AJ29" s="378">
        <v>0</v>
      </c>
      <c r="AK29" s="378">
        <v>0</v>
      </c>
      <c r="AL29" s="241">
        <v>0</v>
      </c>
      <c r="AM29" s="241">
        <v>0</v>
      </c>
      <c r="AN29" s="241">
        <v>0</v>
      </c>
      <c r="AO29" s="238">
        <v>0</v>
      </c>
      <c r="AP29" s="248">
        <v>0</v>
      </c>
      <c r="AQ29" s="248">
        <v>0</v>
      </c>
      <c r="AR29" s="250">
        <v>0</v>
      </c>
      <c r="AS29" s="40">
        <v>0</v>
      </c>
      <c r="AT29" s="39">
        <v>0</v>
      </c>
      <c r="AU29" s="39">
        <v>0</v>
      </c>
      <c r="AV29" s="39">
        <v>0</v>
      </c>
      <c r="AW29" s="270" t="s">
        <v>21</v>
      </c>
      <c r="AX29" s="270" t="s">
        <v>21</v>
      </c>
      <c r="AY29" s="278" t="s">
        <v>21</v>
      </c>
      <c r="AZ29" s="270" t="s">
        <v>21</v>
      </c>
      <c r="BA29" s="269" t="s">
        <v>21</v>
      </c>
      <c r="BB29" s="269" t="s">
        <v>21</v>
      </c>
      <c r="BC29" s="269" t="s">
        <v>21</v>
      </c>
      <c r="BD29" s="269" t="s">
        <v>21</v>
      </c>
      <c r="BE29" s="37">
        <f t="shared" si="12"/>
        <v>54</v>
      </c>
    </row>
    <row r="30" spans="1:57" s="16" customFormat="1" ht="15.75">
      <c r="A30" s="504"/>
      <c r="B30" s="128"/>
      <c r="C30" s="128"/>
      <c r="D30" s="132" t="s">
        <v>115</v>
      </c>
      <c r="E30" s="40"/>
      <c r="F30" s="40"/>
      <c r="G30" s="86"/>
      <c r="H30" s="40"/>
      <c r="I30" s="40"/>
      <c r="J30" s="40"/>
      <c r="K30" s="40"/>
      <c r="L30" s="40"/>
      <c r="M30" s="40"/>
      <c r="N30" s="40"/>
      <c r="O30" s="56"/>
      <c r="P30" s="56"/>
      <c r="Q30" s="40"/>
      <c r="R30" s="241"/>
      <c r="S30" s="432"/>
      <c r="T30" s="380"/>
      <c r="U30" s="378"/>
      <c r="V30" s="378"/>
      <c r="W30" s="378"/>
      <c r="X30" s="378"/>
      <c r="Y30" s="380"/>
      <c r="Z30" s="378"/>
      <c r="AA30" s="380"/>
      <c r="AB30" s="378"/>
      <c r="AC30" s="378"/>
      <c r="AD30" s="380"/>
      <c r="AE30" s="380"/>
      <c r="AF30" s="380"/>
      <c r="AG30" s="380"/>
      <c r="AH30" s="380"/>
      <c r="AI30" s="380"/>
      <c r="AJ30" s="378"/>
      <c r="AK30" s="380"/>
      <c r="AL30" s="241"/>
      <c r="AM30" s="241"/>
      <c r="AN30" s="206"/>
      <c r="AO30" s="41"/>
      <c r="AP30" s="254"/>
      <c r="AQ30" s="254"/>
      <c r="AR30" s="249"/>
      <c r="AS30" s="41"/>
      <c r="AT30" s="41"/>
      <c r="AU30" s="41"/>
      <c r="AV30" s="41"/>
      <c r="AW30" s="276"/>
      <c r="AX30" s="276"/>
      <c r="AY30" s="279"/>
      <c r="AZ30" s="276"/>
      <c r="BA30" s="219"/>
      <c r="BB30" s="219"/>
      <c r="BC30" s="219"/>
      <c r="BD30" s="219"/>
      <c r="BE30" s="52"/>
    </row>
    <row r="31" spans="1:57" s="16" customFormat="1" ht="15.75">
      <c r="A31" s="504"/>
      <c r="B31" s="243" t="s">
        <v>99</v>
      </c>
      <c r="C31" s="129" t="s">
        <v>51</v>
      </c>
      <c r="D31" s="132" t="s">
        <v>20</v>
      </c>
      <c r="E31" s="39">
        <v>0</v>
      </c>
      <c r="F31" s="39">
        <v>0</v>
      </c>
      <c r="G31" s="36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5">
        <v>0</v>
      </c>
      <c r="P31" s="35">
        <v>0</v>
      </c>
      <c r="Q31" s="82">
        <v>0</v>
      </c>
      <c r="R31" s="91">
        <v>8</v>
      </c>
      <c r="S31" s="92">
        <v>2</v>
      </c>
      <c r="T31" s="380">
        <v>0</v>
      </c>
      <c r="U31" s="378">
        <v>0</v>
      </c>
      <c r="V31" s="378">
        <v>0</v>
      </c>
      <c r="W31" s="378">
        <v>0</v>
      </c>
      <c r="X31" s="378">
        <v>0</v>
      </c>
      <c r="Y31" s="380">
        <v>0</v>
      </c>
      <c r="Z31" s="378">
        <v>0</v>
      </c>
      <c r="AA31" s="380">
        <v>0</v>
      </c>
      <c r="AB31" s="378">
        <v>0</v>
      </c>
      <c r="AC31" s="378">
        <v>0</v>
      </c>
      <c r="AD31" s="380">
        <v>0</v>
      </c>
      <c r="AE31" s="380">
        <v>0</v>
      </c>
      <c r="AF31" s="380">
        <v>0</v>
      </c>
      <c r="AG31" s="380">
        <v>0</v>
      </c>
      <c r="AH31" s="380">
        <v>0</v>
      </c>
      <c r="AI31" s="380">
        <v>0</v>
      </c>
      <c r="AJ31" s="378">
        <v>0</v>
      </c>
      <c r="AK31" s="380">
        <v>0</v>
      </c>
      <c r="AL31" s="241">
        <v>4</v>
      </c>
      <c r="AM31" s="91">
        <v>0</v>
      </c>
      <c r="AN31" s="91">
        <v>0</v>
      </c>
      <c r="AO31" s="39">
        <v>0</v>
      </c>
      <c r="AP31" s="39">
        <v>0</v>
      </c>
      <c r="AQ31" s="39">
        <v>0</v>
      </c>
      <c r="AR31" s="35">
        <v>0</v>
      </c>
      <c r="AS31" s="39">
        <v>0</v>
      </c>
      <c r="AT31" s="39">
        <v>0</v>
      </c>
      <c r="AU31" s="39">
        <v>0</v>
      </c>
      <c r="AV31" s="39">
        <v>0</v>
      </c>
      <c r="AW31" s="270" t="s">
        <v>21</v>
      </c>
      <c r="AX31" s="270" t="s">
        <v>21</v>
      </c>
      <c r="AY31" s="278" t="s">
        <v>21</v>
      </c>
      <c r="AZ31" s="270" t="s">
        <v>21</v>
      </c>
      <c r="BA31" s="269" t="s">
        <v>21</v>
      </c>
      <c r="BB31" s="269" t="s">
        <v>21</v>
      </c>
      <c r="BC31" s="269" t="s">
        <v>21</v>
      </c>
      <c r="BD31" s="269" t="s">
        <v>21</v>
      </c>
      <c r="BE31" s="52">
        <f t="shared" si="12"/>
        <v>14</v>
      </c>
    </row>
    <row r="32" spans="1:57" s="16" customFormat="1" ht="15.75">
      <c r="A32" s="504"/>
      <c r="B32" s="128"/>
      <c r="C32" s="128"/>
      <c r="D32" s="132" t="s">
        <v>22</v>
      </c>
      <c r="E32" s="39">
        <v>0</v>
      </c>
      <c r="F32" s="39">
        <v>0</v>
      </c>
      <c r="G32" s="36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5">
        <v>6</v>
      </c>
      <c r="P32" s="35">
        <v>6</v>
      </c>
      <c r="Q32" s="39">
        <v>7</v>
      </c>
      <c r="R32" s="91">
        <v>0</v>
      </c>
      <c r="S32" s="92">
        <v>0</v>
      </c>
      <c r="T32" s="39">
        <v>2</v>
      </c>
      <c r="U32" s="35">
        <v>3</v>
      </c>
      <c r="V32" s="35">
        <v>3</v>
      </c>
      <c r="W32" s="35">
        <v>3</v>
      </c>
      <c r="X32" s="35">
        <v>3</v>
      </c>
      <c r="Y32" s="39">
        <v>3</v>
      </c>
      <c r="Z32" s="35">
        <v>3</v>
      </c>
      <c r="AA32" s="39">
        <v>3</v>
      </c>
      <c r="AB32" s="35">
        <v>3</v>
      </c>
      <c r="AC32" s="35">
        <v>2</v>
      </c>
      <c r="AD32" s="39">
        <v>2</v>
      </c>
      <c r="AE32" s="39">
        <v>2</v>
      </c>
      <c r="AF32" s="35">
        <v>3</v>
      </c>
      <c r="AG32" s="380">
        <v>3</v>
      </c>
      <c r="AH32" s="380">
        <v>3</v>
      </c>
      <c r="AI32" s="380">
        <v>1</v>
      </c>
      <c r="AJ32" s="378">
        <v>1</v>
      </c>
      <c r="AK32" s="380">
        <v>2</v>
      </c>
      <c r="AL32" s="241">
        <v>0</v>
      </c>
      <c r="AM32" s="241">
        <v>0</v>
      </c>
      <c r="AN32" s="241">
        <v>0</v>
      </c>
      <c r="AO32" s="40">
        <v>3</v>
      </c>
      <c r="AP32" s="248">
        <v>0</v>
      </c>
      <c r="AQ32" s="248">
        <v>0</v>
      </c>
      <c r="AR32" s="250">
        <v>0</v>
      </c>
      <c r="AS32" s="40">
        <v>0</v>
      </c>
      <c r="AT32" s="40">
        <v>0</v>
      </c>
      <c r="AU32" s="40">
        <v>0</v>
      </c>
      <c r="AV32" s="40">
        <v>0</v>
      </c>
      <c r="AW32" s="271" t="s">
        <v>21</v>
      </c>
      <c r="AX32" s="271" t="s">
        <v>21</v>
      </c>
      <c r="AY32" s="277" t="s">
        <v>21</v>
      </c>
      <c r="AZ32" s="271" t="s">
        <v>21</v>
      </c>
      <c r="BA32" s="268" t="s">
        <v>21</v>
      </c>
      <c r="BB32" s="268" t="s">
        <v>21</v>
      </c>
      <c r="BC32" s="268" t="s">
        <v>21</v>
      </c>
      <c r="BD32" s="268" t="s">
        <v>21</v>
      </c>
      <c r="BE32" s="46">
        <f t="shared" si="12"/>
        <v>67</v>
      </c>
    </row>
    <row r="33" spans="1:57" s="16" customFormat="1" ht="15.75">
      <c r="A33" s="504"/>
      <c r="B33" s="127"/>
      <c r="C33" s="127"/>
      <c r="D33" s="100" t="s">
        <v>115</v>
      </c>
      <c r="E33" s="35"/>
      <c r="F33" s="39"/>
      <c r="G33" s="36"/>
      <c r="H33" s="39"/>
      <c r="I33" s="39"/>
      <c r="J33" s="39"/>
      <c r="K33" s="39"/>
      <c r="L33" s="39"/>
      <c r="M33" s="39"/>
      <c r="N33" s="39"/>
      <c r="O33" s="35"/>
      <c r="P33" s="35"/>
      <c r="Q33" s="39"/>
      <c r="R33" s="91"/>
      <c r="S33" s="92"/>
      <c r="T33" s="39"/>
      <c r="U33" s="39"/>
      <c r="V33" s="39"/>
      <c r="W33" s="39"/>
      <c r="X33" s="39"/>
      <c r="Y33" s="39"/>
      <c r="Z33" s="39"/>
      <c r="AA33" s="39"/>
      <c r="AB33" s="378"/>
      <c r="AC33" s="39"/>
      <c r="AD33" s="380"/>
      <c r="AE33" s="39"/>
      <c r="AF33" s="35"/>
      <c r="AG33" s="35"/>
      <c r="AH33" s="39"/>
      <c r="AI33" s="35"/>
      <c r="AJ33" s="35"/>
      <c r="AK33" s="35"/>
      <c r="AL33" s="91"/>
      <c r="AM33" s="91"/>
      <c r="AN33" s="91" t="s">
        <v>94</v>
      </c>
      <c r="AO33" s="35"/>
      <c r="AP33" s="35"/>
      <c r="AQ33" s="35"/>
      <c r="AR33" s="35"/>
      <c r="AS33" s="39"/>
      <c r="AT33" s="35"/>
      <c r="AU33" s="39"/>
      <c r="AV33" s="39"/>
      <c r="AW33" s="270"/>
      <c r="AX33" s="270"/>
      <c r="AY33" s="278"/>
      <c r="AZ33" s="270"/>
      <c r="BA33" s="269"/>
      <c r="BB33" s="269"/>
      <c r="BC33" s="269"/>
      <c r="BD33" s="280"/>
      <c r="BE33" s="46">
        <f t="shared" si="12"/>
        <v>0</v>
      </c>
    </row>
    <row r="34" spans="1:57" s="16" customFormat="1" ht="15.75">
      <c r="A34" s="504"/>
      <c r="B34" s="251" t="s">
        <v>116</v>
      </c>
      <c r="C34" s="239" t="s">
        <v>98</v>
      </c>
      <c r="D34" s="132" t="s">
        <v>20</v>
      </c>
      <c r="E34" s="35">
        <v>0</v>
      </c>
      <c r="F34" s="35">
        <v>0</v>
      </c>
      <c r="G34" s="35">
        <v>0</v>
      </c>
      <c r="H34" s="35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91">
        <v>1</v>
      </c>
      <c r="S34" s="432">
        <v>3</v>
      </c>
      <c r="T34" s="380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80">
        <v>0</v>
      </c>
      <c r="AC34" s="39">
        <v>0</v>
      </c>
      <c r="AD34" s="380">
        <v>0</v>
      </c>
      <c r="AE34" s="380">
        <v>0</v>
      </c>
      <c r="AF34" s="380">
        <v>0</v>
      </c>
      <c r="AG34" s="380">
        <v>0</v>
      </c>
      <c r="AH34" s="380">
        <v>0</v>
      </c>
      <c r="AI34" s="380">
        <v>0</v>
      </c>
      <c r="AJ34" s="380">
        <v>0</v>
      </c>
      <c r="AK34" s="380">
        <v>0</v>
      </c>
      <c r="AL34" s="256">
        <v>0</v>
      </c>
      <c r="AM34" s="256">
        <v>4</v>
      </c>
      <c r="AN34" s="256">
        <v>0</v>
      </c>
      <c r="AO34" s="236">
        <v>0</v>
      </c>
      <c r="AP34" s="250">
        <v>0</v>
      </c>
      <c r="AQ34" s="250">
        <v>0</v>
      </c>
      <c r="AR34" s="250">
        <v>0</v>
      </c>
      <c r="AS34" s="39">
        <v>0</v>
      </c>
      <c r="AT34" s="39">
        <v>0</v>
      </c>
      <c r="AU34" s="39">
        <v>0</v>
      </c>
      <c r="AV34" s="39">
        <v>0</v>
      </c>
      <c r="AW34" s="270" t="s">
        <v>21</v>
      </c>
      <c r="AX34" s="270" t="s">
        <v>21</v>
      </c>
      <c r="AY34" s="270" t="s">
        <v>21</v>
      </c>
      <c r="AZ34" s="270" t="s">
        <v>21</v>
      </c>
      <c r="BA34" s="270" t="s">
        <v>21</v>
      </c>
      <c r="BB34" s="270" t="s">
        <v>21</v>
      </c>
      <c r="BC34" s="270" t="s">
        <v>21</v>
      </c>
      <c r="BD34" s="270" t="s">
        <v>21</v>
      </c>
      <c r="BE34" s="46">
        <f t="shared" si="12"/>
        <v>8</v>
      </c>
    </row>
    <row r="35" spans="1:57" s="16" customFormat="1" ht="15.75">
      <c r="A35" s="504"/>
      <c r="B35" s="239"/>
      <c r="C35" s="239"/>
      <c r="D35" s="132" t="s">
        <v>22</v>
      </c>
      <c r="E35" s="35">
        <v>0</v>
      </c>
      <c r="F35" s="35">
        <v>0</v>
      </c>
      <c r="G35" s="35">
        <v>0</v>
      </c>
      <c r="H35" s="35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9</v>
      </c>
      <c r="P35" s="39">
        <v>9</v>
      </c>
      <c r="Q35" s="39">
        <v>9</v>
      </c>
      <c r="R35" s="91">
        <v>0</v>
      </c>
      <c r="S35" s="91">
        <v>0</v>
      </c>
      <c r="T35" s="380">
        <v>9</v>
      </c>
      <c r="U35" s="380">
        <v>9</v>
      </c>
      <c r="V35" s="380">
        <v>0</v>
      </c>
      <c r="W35" s="380">
        <v>9</v>
      </c>
      <c r="X35" s="380">
        <v>9</v>
      </c>
      <c r="Y35" s="380">
        <v>9</v>
      </c>
      <c r="Z35" s="380">
        <v>3</v>
      </c>
      <c r="AA35" s="380">
        <v>3</v>
      </c>
      <c r="AB35" s="380">
        <v>2</v>
      </c>
      <c r="AC35" s="380">
        <v>1</v>
      </c>
      <c r="AD35" s="380">
        <v>1</v>
      </c>
      <c r="AE35" s="380">
        <v>0</v>
      </c>
      <c r="AF35" s="380">
        <v>0</v>
      </c>
      <c r="AG35" s="380">
        <v>0</v>
      </c>
      <c r="AH35" s="380">
        <v>0</v>
      </c>
      <c r="AI35" s="380">
        <v>0</v>
      </c>
      <c r="AJ35" s="380">
        <v>0</v>
      </c>
      <c r="AK35" s="380">
        <v>0</v>
      </c>
      <c r="AL35" s="256">
        <v>0</v>
      </c>
      <c r="AM35" s="256">
        <v>0</v>
      </c>
      <c r="AN35" s="256">
        <v>0</v>
      </c>
      <c r="AO35" s="236">
        <v>0</v>
      </c>
      <c r="AP35" s="250">
        <v>0</v>
      </c>
      <c r="AQ35" s="250">
        <v>0</v>
      </c>
      <c r="AR35" s="250">
        <v>0</v>
      </c>
      <c r="AS35" s="39">
        <v>0</v>
      </c>
      <c r="AT35" s="39">
        <v>0</v>
      </c>
      <c r="AU35" s="39">
        <v>0</v>
      </c>
      <c r="AV35" s="39">
        <v>0</v>
      </c>
      <c r="AW35" s="270" t="s">
        <v>21</v>
      </c>
      <c r="AX35" s="270" t="s">
        <v>21</v>
      </c>
      <c r="AY35" s="270" t="s">
        <v>21</v>
      </c>
      <c r="AZ35" s="270" t="s">
        <v>21</v>
      </c>
      <c r="BA35" s="270" t="s">
        <v>21</v>
      </c>
      <c r="BB35" s="270" t="s">
        <v>21</v>
      </c>
      <c r="BC35" s="270" t="s">
        <v>21</v>
      </c>
      <c r="BD35" s="270" t="s">
        <v>21</v>
      </c>
      <c r="BE35" s="46">
        <f t="shared" si="12"/>
        <v>82</v>
      </c>
    </row>
    <row r="36" spans="1:57" s="16" customFormat="1" ht="15.75">
      <c r="A36" s="504"/>
      <c r="B36" s="239"/>
      <c r="C36" s="239"/>
      <c r="D36" s="100" t="s">
        <v>115</v>
      </c>
      <c r="E36" s="35"/>
      <c r="F36" s="39"/>
      <c r="G36" s="36"/>
      <c r="H36" s="39"/>
      <c r="I36" s="39"/>
      <c r="J36" s="39"/>
      <c r="K36" s="39"/>
      <c r="L36" s="39"/>
      <c r="M36" s="39"/>
      <c r="N36" s="39"/>
      <c r="O36" s="35"/>
      <c r="P36" s="35"/>
      <c r="Q36" s="39"/>
      <c r="R36" s="91"/>
      <c r="S36" s="432"/>
      <c r="T36" s="380"/>
      <c r="U36" s="379"/>
      <c r="V36" s="378"/>
      <c r="W36" s="378"/>
      <c r="X36" s="378"/>
      <c r="Y36" s="361"/>
      <c r="Z36" s="361"/>
      <c r="AA36" s="361"/>
      <c r="AB36" s="378"/>
      <c r="AC36" s="361"/>
      <c r="AD36" s="378"/>
      <c r="AE36" s="380"/>
      <c r="AF36" s="378"/>
      <c r="AG36" s="378"/>
      <c r="AH36" s="378"/>
      <c r="AI36" s="378"/>
      <c r="AJ36" s="378"/>
      <c r="AK36" s="378"/>
      <c r="AL36" s="241"/>
      <c r="AM36" s="241"/>
      <c r="AN36" s="241" t="s">
        <v>94</v>
      </c>
      <c r="AO36" s="238"/>
      <c r="AP36" s="250"/>
      <c r="AQ36" s="250"/>
      <c r="AR36" s="250"/>
      <c r="AS36" s="39"/>
      <c r="AT36" s="35"/>
      <c r="AU36" s="39"/>
      <c r="AV36" s="39"/>
      <c r="AW36" s="270"/>
      <c r="AX36" s="270"/>
      <c r="AY36" s="278"/>
      <c r="AZ36" s="270"/>
      <c r="BA36" s="269"/>
      <c r="BB36" s="269"/>
      <c r="BC36" s="269"/>
      <c r="BD36" s="280"/>
      <c r="BE36" s="46">
        <f t="shared" si="12"/>
        <v>0</v>
      </c>
    </row>
    <row r="37" spans="1:57" s="12" customFormat="1" ht="33" customHeight="1">
      <c r="A37" s="504"/>
      <c r="B37" s="516" t="s">
        <v>31</v>
      </c>
      <c r="C37" s="516" t="s">
        <v>32</v>
      </c>
      <c r="D37" s="100" t="s">
        <v>20</v>
      </c>
      <c r="E37" s="76">
        <v>0</v>
      </c>
      <c r="F37" s="82">
        <v>0</v>
      </c>
      <c r="G37" s="78">
        <v>0</v>
      </c>
      <c r="H37" s="82">
        <v>0</v>
      </c>
      <c r="I37" s="82">
        <v>0</v>
      </c>
      <c r="J37" s="39">
        <f>J39</f>
        <v>0</v>
      </c>
      <c r="K37" s="39">
        <f aca="true" t="shared" si="13" ref="K37:AV37">K39</f>
        <v>0</v>
      </c>
      <c r="L37" s="39">
        <f t="shared" si="13"/>
        <v>0</v>
      </c>
      <c r="M37" s="39">
        <f t="shared" si="13"/>
        <v>0</v>
      </c>
      <c r="N37" s="39">
        <f t="shared" si="13"/>
        <v>0</v>
      </c>
      <c r="O37" s="35">
        <f t="shared" si="13"/>
        <v>0</v>
      </c>
      <c r="P37" s="35">
        <f t="shared" si="13"/>
        <v>0</v>
      </c>
      <c r="Q37" s="39">
        <f t="shared" si="13"/>
        <v>0</v>
      </c>
      <c r="R37" s="91">
        <f t="shared" si="13"/>
        <v>20</v>
      </c>
      <c r="S37" s="432">
        <f t="shared" si="13"/>
        <v>28</v>
      </c>
      <c r="T37" s="380">
        <f t="shared" si="13"/>
        <v>0</v>
      </c>
      <c r="U37" s="39">
        <f t="shared" si="13"/>
        <v>0</v>
      </c>
      <c r="V37" s="35">
        <f t="shared" si="13"/>
        <v>0</v>
      </c>
      <c r="W37" s="35">
        <f t="shared" si="13"/>
        <v>0</v>
      </c>
      <c r="X37" s="35">
        <f t="shared" si="13"/>
        <v>0</v>
      </c>
      <c r="Y37" s="35">
        <f t="shared" si="13"/>
        <v>0</v>
      </c>
      <c r="Z37" s="35">
        <f t="shared" si="13"/>
        <v>0</v>
      </c>
      <c r="AA37" s="35">
        <f t="shared" si="13"/>
        <v>0</v>
      </c>
      <c r="AB37" s="35">
        <f t="shared" si="13"/>
        <v>0</v>
      </c>
      <c r="AC37" s="35">
        <f t="shared" si="13"/>
        <v>0</v>
      </c>
      <c r="AD37" s="35">
        <f t="shared" si="13"/>
        <v>0</v>
      </c>
      <c r="AE37" s="380">
        <f t="shared" si="13"/>
        <v>0</v>
      </c>
      <c r="AF37" s="378">
        <f t="shared" si="13"/>
        <v>0</v>
      </c>
      <c r="AG37" s="378">
        <f t="shared" si="13"/>
        <v>0</v>
      </c>
      <c r="AH37" s="378">
        <f t="shared" si="13"/>
        <v>0</v>
      </c>
      <c r="AI37" s="378">
        <f t="shared" si="13"/>
        <v>0</v>
      </c>
      <c r="AJ37" s="378">
        <f t="shared" si="13"/>
        <v>0</v>
      </c>
      <c r="AK37" s="378">
        <f t="shared" si="13"/>
        <v>0</v>
      </c>
      <c r="AL37" s="241">
        <f t="shared" si="13"/>
        <v>18</v>
      </c>
      <c r="AM37" s="241">
        <f t="shared" si="13"/>
        <v>16</v>
      </c>
      <c r="AN37" s="256">
        <f>AN39</f>
        <v>8</v>
      </c>
      <c r="AO37" s="56">
        <f t="shared" si="13"/>
        <v>0</v>
      </c>
      <c r="AP37" s="258">
        <f t="shared" si="13"/>
        <v>0</v>
      </c>
      <c r="AQ37" s="250">
        <f t="shared" si="13"/>
        <v>0</v>
      </c>
      <c r="AR37" s="250">
        <f t="shared" si="13"/>
        <v>0</v>
      </c>
      <c r="AS37" s="39">
        <f t="shared" si="13"/>
        <v>0</v>
      </c>
      <c r="AT37" s="35">
        <f t="shared" si="13"/>
        <v>0</v>
      </c>
      <c r="AU37" s="39">
        <f t="shared" si="13"/>
        <v>0</v>
      </c>
      <c r="AV37" s="39">
        <f t="shared" si="13"/>
        <v>0</v>
      </c>
      <c r="AW37" s="270" t="s">
        <v>21</v>
      </c>
      <c r="AX37" s="270" t="s">
        <v>21</v>
      </c>
      <c r="AY37" s="278" t="s">
        <v>21</v>
      </c>
      <c r="AZ37" s="270" t="s">
        <v>21</v>
      </c>
      <c r="BA37" s="269" t="s">
        <v>21</v>
      </c>
      <c r="BB37" s="269" t="s">
        <v>21</v>
      </c>
      <c r="BC37" s="269" t="s">
        <v>21</v>
      </c>
      <c r="BD37" s="269" t="s">
        <v>21</v>
      </c>
      <c r="BE37" s="37">
        <f aca="true" t="shared" si="14" ref="BE37:BE42">SUM(E37:BD37)</f>
        <v>90</v>
      </c>
    </row>
    <row r="38" spans="1:57" s="12" customFormat="1" ht="15.75">
      <c r="A38" s="504"/>
      <c r="B38" s="517"/>
      <c r="C38" s="517"/>
      <c r="D38" s="100" t="s">
        <v>22</v>
      </c>
      <c r="E38" s="76">
        <v>0</v>
      </c>
      <c r="F38" s="82">
        <v>0</v>
      </c>
      <c r="G38" s="78">
        <v>0</v>
      </c>
      <c r="H38" s="82">
        <v>0</v>
      </c>
      <c r="I38" s="82">
        <v>0</v>
      </c>
      <c r="J38" s="39">
        <f>J40</f>
        <v>0</v>
      </c>
      <c r="K38" s="39">
        <f aca="true" t="shared" si="15" ref="K38:AV38">K40</f>
        <v>0</v>
      </c>
      <c r="L38" s="39">
        <f t="shared" si="15"/>
        <v>0</v>
      </c>
      <c r="M38" s="39">
        <f t="shared" si="15"/>
        <v>0</v>
      </c>
      <c r="N38" s="39">
        <f t="shared" si="15"/>
        <v>0</v>
      </c>
      <c r="O38" s="35">
        <f t="shared" si="15"/>
        <v>4</v>
      </c>
      <c r="P38" s="35">
        <f t="shared" si="15"/>
        <v>6</v>
      </c>
      <c r="Q38" s="39">
        <f t="shared" si="15"/>
        <v>12</v>
      </c>
      <c r="R38" s="256">
        <f t="shared" si="15"/>
        <v>15</v>
      </c>
      <c r="S38" s="432">
        <f t="shared" si="15"/>
        <v>13</v>
      </c>
      <c r="T38" s="39">
        <f t="shared" si="15"/>
        <v>12</v>
      </c>
      <c r="U38" s="39">
        <f t="shared" si="15"/>
        <v>11</v>
      </c>
      <c r="V38" s="35">
        <f t="shared" si="15"/>
        <v>22</v>
      </c>
      <c r="W38" s="35">
        <f t="shared" si="15"/>
        <v>18</v>
      </c>
      <c r="X38" s="35">
        <f t="shared" si="15"/>
        <v>16</v>
      </c>
      <c r="Y38" s="36">
        <f t="shared" si="15"/>
        <v>18</v>
      </c>
      <c r="Z38" s="39">
        <f t="shared" si="15"/>
        <v>17</v>
      </c>
      <c r="AA38" s="35">
        <f t="shared" si="15"/>
        <v>18</v>
      </c>
      <c r="AB38" s="35">
        <f t="shared" si="15"/>
        <v>20</v>
      </c>
      <c r="AC38" s="35">
        <f t="shared" si="15"/>
        <v>29</v>
      </c>
      <c r="AD38" s="35">
        <f t="shared" si="15"/>
        <v>22</v>
      </c>
      <c r="AE38" s="35">
        <f t="shared" si="15"/>
        <v>30</v>
      </c>
      <c r="AF38" s="35">
        <f t="shared" si="15"/>
        <v>26</v>
      </c>
      <c r="AG38" s="35">
        <f t="shared" si="15"/>
        <v>26</v>
      </c>
      <c r="AH38" s="35">
        <f t="shared" si="15"/>
        <v>31</v>
      </c>
      <c r="AI38" s="35">
        <f t="shared" si="15"/>
        <v>36</v>
      </c>
      <c r="AJ38" s="35">
        <f t="shared" si="15"/>
        <v>32</v>
      </c>
      <c r="AK38" s="35">
        <f t="shared" si="15"/>
        <v>32</v>
      </c>
      <c r="AL38" s="91">
        <f t="shared" si="15"/>
        <v>14</v>
      </c>
      <c r="AM38" s="91">
        <f t="shared" si="15"/>
        <v>8</v>
      </c>
      <c r="AN38" s="92">
        <f>AN40</f>
        <v>5</v>
      </c>
      <c r="AO38" s="40">
        <f t="shared" si="15"/>
        <v>29</v>
      </c>
      <c r="AP38" s="216">
        <f t="shared" si="15"/>
        <v>0</v>
      </c>
      <c r="AQ38" s="250">
        <f t="shared" si="15"/>
        <v>0</v>
      </c>
      <c r="AR38" s="250">
        <f t="shared" si="15"/>
        <v>0</v>
      </c>
      <c r="AS38" s="56">
        <f t="shared" si="15"/>
        <v>0</v>
      </c>
      <c r="AT38" s="56">
        <f t="shared" si="15"/>
        <v>0</v>
      </c>
      <c r="AU38" s="39">
        <f t="shared" si="15"/>
        <v>0</v>
      </c>
      <c r="AV38" s="39">
        <f t="shared" si="15"/>
        <v>0</v>
      </c>
      <c r="AW38" s="270" t="s">
        <v>21</v>
      </c>
      <c r="AX38" s="270" t="s">
        <v>21</v>
      </c>
      <c r="AY38" s="278" t="s">
        <v>21</v>
      </c>
      <c r="AZ38" s="270" t="s">
        <v>21</v>
      </c>
      <c r="BA38" s="269" t="s">
        <v>21</v>
      </c>
      <c r="BB38" s="269" t="s">
        <v>21</v>
      </c>
      <c r="BC38" s="269" t="s">
        <v>21</v>
      </c>
      <c r="BD38" s="269" t="s">
        <v>21</v>
      </c>
      <c r="BE38" s="37">
        <f t="shared" si="14"/>
        <v>522</v>
      </c>
    </row>
    <row r="39" spans="1:57" ht="24.75" customHeight="1">
      <c r="A39" s="504"/>
      <c r="B39" s="502" t="s">
        <v>33</v>
      </c>
      <c r="C39" s="502" t="s">
        <v>34</v>
      </c>
      <c r="D39" s="75" t="s">
        <v>20</v>
      </c>
      <c r="E39" s="76">
        <v>0</v>
      </c>
      <c r="F39" s="82">
        <v>0</v>
      </c>
      <c r="G39" s="78">
        <v>0</v>
      </c>
      <c r="H39" s="82">
        <v>0</v>
      </c>
      <c r="I39" s="82">
        <v>0</v>
      </c>
      <c r="J39" s="39">
        <f>J41+J44+J47</f>
        <v>0</v>
      </c>
      <c r="K39" s="39">
        <f aca="true" t="shared" si="16" ref="K39:AV39">K41+K44+K47</f>
        <v>0</v>
      </c>
      <c r="L39" s="39">
        <f t="shared" si="16"/>
        <v>0</v>
      </c>
      <c r="M39" s="39">
        <f t="shared" si="16"/>
        <v>0</v>
      </c>
      <c r="N39" s="39">
        <f t="shared" si="16"/>
        <v>0</v>
      </c>
      <c r="O39" s="35">
        <f t="shared" si="16"/>
        <v>0</v>
      </c>
      <c r="P39" s="35">
        <f t="shared" si="16"/>
        <v>0</v>
      </c>
      <c r="Q39" s="39">
        <f t="shared" si="16"/>
        <v>0</v>
      </c>
      <c r="R39" s="92">
        <f t="shared" si="16"/>
        <v>20</v>
      </c>
      <c r="S39" s="92">
        <f t="shared" si="16"/>
        <v>28</v>
      </c>
      <c r="T39" s="39">
        <f t="shared" si="16"/>
        <v>0</v>
      </c>
      <c r="U39" s="380">
        <f t="shared" si="16"/>
        <v>0</v>
      </c>
      <c r="V39" s="378">
        <f t="shared" si="16"/>
        <v>0</v>
      </c>
      <c r="W39" s="433">
        <f t="shared" si="16"/>
        <v>0</v>
      </c>
      <c r="X39" s="433">
        <f t="shared" si="16"/>
        <v>0</v>
      </c>
      <c r="Y39" s="384">
        <f t="shared" si="16"/>
        <v>0</v>
      </c>
      <c r="Z39" s="380">
        <f t="shared" si="16"/>
        <v>0</v>
      </c>
      <c r="AA39" s="378">
        <f t="shared" si="16"/>
        <v>0</v>
      </c>
      <c r="AB39" s="378">
        <f t="shared" si="16"/>
        <v>0</v>
      </c>
      <c r="AC39" s="378">
        <f t="shared" si="16"/>
        <v>0</v>
      </c>
      <c r="AD39" s="378">
        <f t="shared" si="16"/>
        <v>0</v>
      </c>
      <c r="AE39" s="378">
        <f t="shared" si="16"/>
        <v>0</v>
      </c>
      <c r="AF39" s="378">
        <f t="shared" si="16"/>
        <v>0</v>
      </c>
      <c r="AG39" s="378">
        <f t="shared" si="16"/>
        <v>0</v>
      </c>
      <c r="AH39" s="378">
        <f t="shared" si="16"/>
        <v>0</v>
      </c>
      <c r="AI39" s="377">
        <f t="shared" si="16"/>
        <v>0</v>
      </c>
      <c r="AJ39" s="377">
        <f t="shared" si="16"/>
        <v>0</v>
      </c>
      <c r="AK39" s="377">
        <f>AK41+AK44+AK47</f>
        <v>0</v>
      </c>
      <c r="AL39" s="206">
        <f t="shared" si="16"/>
        <v>18</v>
      </c>
      <c r="AM39" s="206">
        <f t="shared" si="16"/>
        <v>16</v>
      </c>
      <c r="AN39" s="255">
        <f t="shared" si="16"/>
        <v>8</v>
      </c>
      <c r="AO39" s="43">
        <f t="shared" si="16"/>
        <v>0</v>
      </c>
      <c r="AP39" s="261">
        <f t="shared" si="16"/>
        <v>0</v>
      </c>
      <c r="AQ39" s="249">
        <f t="shared" si="16"/>
        <v>0</v>
      </c>
      <c r="AR39" s="249">
        <f t="shared" si="16"/>
        <v>0</v>
      </c>
      <c r="AS39" s="43">
        <f t="shared" si="16"/>
        <v>0</v>
      </c>
      <c r="AT39" s="43">
        <f t="shared" si="16"/>
        <v>0</v>
      </c>
      <c r="AU39" s="41">
        <f t="shared" si="16"/>
        <v>0</v>
      </c>
      <c r="AV39" s="41">
        <f t="shared" si="16"/>
        <v>0</v>
      </c>
      <c r="AW39" s="276" t="s">
        <v>21</v>
      </c>
      <c r="AX39" s="276" t="s">
        <v>21</v>
      </c>
      <c r="AY39" s="279" t="s">
        <v>21</v>
      </c>
      <c r="AZ39" s="276" t="s">
        <v>21</v>
      </c>
      <c r="BA39" s="219" t="s">
        <v>21</v>
      </c>
      <c r="BB39" s="219" t="s">
        <v>21</v>
      </c>
      <c r="BC39" s="219" t="s">
        <v>21</v>
      </c>
      <c r="BD39" s="219" t="s">
        <v>21</v>
      </c>
      <c r="BE39" s="114">
        <f t="shared" si="14"/>
        <v>90</v>
      </c>
    </row>
    <row r="40" spans="1:57" ht="15.75">
      <c r="A40" s="504"/>
      <c r="B40" s="503"/>
      <c r="C40" s="503"/>
      <c r="D40" s="70" t="s">
        <v>22</v>
      </c>
      <c r="E40" s="82">
        <v>0</v>
      </c>
      <c r="F40" s="82">
        <v>0</v>
      </c>
      <c r="G40" s="78">
        <v>0</v>
      </c>
      <c r="H40" s="82">
        <v>0</v>
      </c>
      <c r="I40" s="82">
        <v>0</v>
      </c>
      <c r="J40" s="39">
        <f>J42+J45+J48</f>
        <v>0</v>
      </c>
      <c r="K40" s="39">
        <f aca="true" t="shared" si="17" ref="K40:AV40">K42+K45+K48</f>
        <v>0</v>
      </c>
      <c r="L40" s="39">
        <f t="shared" si="17"/>
        <v>0</v>
      </c>
      <c r="M40" s="39">
        <f t="shared" si="17"/>
        <v>0</v>
      </c>
      <c r="N40" s="39">
        <f t="shared" si="17"/>
        <v>0</v>
      </c>
      <c r="O40" s="35">
        <f t="shared" si="17"/>
        <v>4</v>
      </c>
      <c r="P40" s="35">
        <f t="shared" si="17"/>
        <v>6</v>
      </c>
      <c r="Q40" s="39">
        <f t="shared" si="17"/>
        <v>12</v>
      </c>
      <c r="R40" s="92">
        <f t="shared" si="17"/>
        <v>15</v>
      </c>
      <c r="S40" s="92">
        <f t="shared" si="17"/>
        <v>13</v>
      </c>
      <c r="T40" s="380">
        <f t="shared" si="17"/>
        <v>12</v>
      </c>
      <c r="U40" s="39">
        <f t="shared" si="17"/>
        <v>11</v>
      </c>
      <c r="V40" s="35">
        <f>V42+V45+V48</f>
        <v>22</v>
      </c>
      <c r="W40" s="35">
        <f>W42+W45+W48</f>
        <v>18</v>
      </c>
      <c r="X40" s="35">
        <f>X42+X45+X48</f>
        <v>16</v>
      </c>
      <c r="Y40" s="36">
        <f t="shared" si="17"/>
        <v>18</v>
      </c>
      <c r="Z40" s="39">
        <f t="shared" si="17"/>
        <v>17</v>
      </c>
      <c r="AA40" s="35">
        <f t="shared" si="17"/>
        <v>18</v>
      </c>
      <c r="AB40" s="35">
        <f t="shared" si="17"/>
        <v>20</v>
      </c>
      <c r="AC40" s="35">
        <f t="shared" si="17"/>
        <v>29</v>
      </c>
      <c r="AD40" s="35">
        <f t="shared" si="17"/>
        <v>22</v>
      </c>
      <c r="AE40" s="35">
        <f t="shared" si="17"/>
        <v>30</v>
      </c>
      <c r="AF40" s="35">
        <f t="shared" si="17"/>
        <v>26</v>
      </c>
      <c r="AG40" s="35">
        <f t="shared" si="17"/>
        <v>26</v>
      </c>
      <c r="AH40" s="35">
        <f t="shared" si="17"/>
        <v>31</v>
      </c>
      <c r="AI40" s="35">
        <f t="shared" si="17"/>
        <v>36</v>
      </c>
      <c r="AJ40" s="35">
        <f t="shared" si="17"/>
        <v>32</v>
      </c>
      <c r="AK40" s="35">
        <f t="shared" si="17"/>
        <v>32</v>
      </c>
      <c r="AL40" s="240">
        <f t="shared" si="17"/>
        <v>14</v>
      </c>
      <c r="AM40" s="240">
        <f t="shared" si="17"/>
        <v>8</v>
      </c>
      <c r="AN40" s="92">
        <f t="shared" si="17"/>
        <v>5</v>
      </c>
      <c r="AO40" s="35">
        <f t="shared" si="17"/>
        <v>29</v>
      </c>
      <c r="AP40" s="76">
        <f t="shared" si="17"/>
        <v>0</v>
      </c>
      <c r="AQ40" s="35">
        <f t="shared" si="17"/>
        <v>0</v>
      </c>
      <c r="AR40" s="35">
        <f t="shared" si="17"/>
        <v>0</v>
      </c>
      <c r="AS40" s="38">
        <f t="shared" si="17"/>
        <v>0</v>
      </c>
      <c r="AT40" s="38">
        <f t="shared" si="17"/>
        <v>0</v>
      </c>
      <c r="AU40" s="119">
        <f t="shared" si="17"/>
        <v>0</v>
      </c>
      <c r="AV40" s="119">
        <f t="shared" si="17"/>
        <v>0</v>
      </c>
      <c r="AW40" s="281" t="s">
        <v>21</v>
      </c>
      <c r="AX40" s="281" t="s">
        <v>21</v>
      </c>
      <c r="AY40" s="282" t="s">
        <v>21</v>
      </c>
      <c r="AZ40" s="270" t="s">
        <v>21</v>
      </c>
      <c r="BA40" s="269" t="s">
        <v>21</v>
      </c>
      <c r="BB40" s="269" t="s">
        <v>21</v>
      </c>
      <c r="BC40" s="269" t="s">
        <v>21</v>
      </c>
      <c r="BD40" s="269" t="s">
        <v>21</v>
      </c>
      <c r="BE40" s="113">
        <f t="shared" si="14"/>
        <v>522</v>
      </c>
    </row>
    <row r="41" spans="1:57" s="14" customFormat="1" ht="15.75">
      <c r="A41" s="504"/>
      <c r="B41" s="518" t="s">
        <v>52</v>
      </c>
      <c r="C41" s="515" t="s">
        <v>48</v>
      </c>
      <c r="D41" s="146" t="s">
        <v>20</v>
      </c>
      <c r="E41" s="56">
        <v>0</v>
      </c>
      <c r="F41" s="40">
        <v>0</v>
      </c>
      <c r="G41" s="86">
        <v>0</v>
      </c>
      <c r="H41" s="40">
        <v>0</v>
      </c>
      <c r="I41" s="40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5">
        <v>0</v>
      </c>
      <c r="P41" s="115">
        <v>0</v>
      </c>
      <c r="Q41" s="147">
        <v>0</v>
      </c>
      <c r="R41" s="241">
        <v>4</v>
      </c>
      <c r="S41" s="432">
        <v>12</v>
      </c>
      <c r="T41" s="380">
        <v>0</v>
      </c>
      <c r="U41" s="39">
        <v>0</v>
      </c>
      <c r="V41" s="35">
        <v>0</v>
      </c>
      <c r="W41" s="35">
        <v>0</v>
      </c>
      <c r="X41" s="35">
        <v>0</v>
      </c>
      <c r="Y41" s="36">
        <v>0</v>
      </c>
      <c r="Z41" s="39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9">
        <v>0</v>
      </c>
      <c r="AJ41" s="35">
        <v>0</v>
      </c>
      <c r="AK41" s="35">
        <v>0</v>
      </c>
      <c r="AL41" s="91">
        <v>8</v>
      </c>
      <c r="AM41" s="91">
        <v>10</v>
      </c>
      <c r="AN41" s="92">
        <v>8</v>
      </c>
      <c r="AO41" s="117">
        <v>0</v>
      </c>
      <c r="AP41" s="35">
        <v>0</v>
      </c>
      <c r="AQ41" s="35">
        <v>0</v>
      </c>
      <c r="AR41" s="35">
        <v>0</v>
      </c>
      <c r="AS41" s="35">
        <v>0</v>
      </c>
      <c r="AT41" s="117">
        <v>0</v>
      </c>
      <c r="AU41" s="141">
        <v>0</v>
      </c>
      <c r="AV41" s="141">
        <v>0</v>
      </c>
      <c r="AW41" s="270" t="s">
        <v>21</v>
      </c>
      <c r="AX41" s="270" t="s">
        <v>21</v>
      </c>
      <c r="AY41" s="269" t="s">
        <v>21</v>
      </c>
      <c r="AZ41" s="271" t="s">
        <v>21</v>
      </c>
      <c r="BA41" s="268" t="s">
        <v>21</v>
      </c>
      <c r="BB41" s="268" t="s">
        <v>21</v>
      </c>
      <c r="BC41" s="268" t="s">
        <v>21</v>
      </c>
      <c r="BD41" s="268" t="s">
        <v>21</v>
      </c>
      <c r="BE41" s="40">
        <f t="shared" si="14"/>
        <v>42</v>
      </c>
    </row>
    <row r="42" spans="1:57" s="16" customFormat="1" ht="15.75">
      <c r="A42" s="504"/>
      <c r="B42" s="518"/>
      <c r="C42" s="515"/>
      <c r="D42" s="99" t="s">
        <v>22</v>
      </c>
      <c r="E42" s="56">
        <v>0</v>
      </c>
      <c r="F42" s="40">
        <v>0</v>
      </c>
      <c r="G42" s="86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56">
        <v>4</v>
      </c>
      <c r="P42" s="56">
        <v>6</v>
      </c>
      <c r="Q42" s="40">
        <v>8</v>
      </c>
      <c r="R42" s="241">
        <v>0</v>
      </c>
      <c r="S42" s="432">
        <v>0</v>
      </c>
      <c r="T42" s="380">
        <v>8</v>
      </c>
      <c r="U42" s="380">
        <v>8</v>
      </c>
      <c r="V42" s="378">
        <v>8</v>
      </c>
      <c r="W42" s="378">
        <v>13</v>
      </c>
      <c r="X42" s="378">
        <v>13</v>
      </c>
      <c r="Y42" s="378">
        <v>13</v>
      </c>
      <c r="Z42" s="385">
        <v>13</v>
      </c>
      <c r="AA42" s="377">
        <v>8</v>
      </c>
      <c r="AB42" s="377">
        <v>8</v>
      </c>
      <c r="AC42" s="377">
        <v>13</v>
      </c>
      <c r="AD42" s="377">
        <v>8</v>
      </c>
      <c r="AE42" s="377">
        <v>8</v>
      </c>
      <c r="AF42" s="377">
        <v>13</v>
      </c>
      <c r="AG42" s="377">
        <v>6</v>
      </c>
      <c r="AH42" s="383">
        <v>6</v>
      </c>
      <c r="AI42" s="380">
        <v>6</v>
      </c>
      <c r="AJ42" s="378">
        <v>6</v>
      </c>
      <c r="AK42" s="382">
        <v>6</v>
      </c>
      <c r="AL42" s="138">
        <v>0</v>
      </c>
      <c r="AM42" s="138">
        <v>0</v>
      </c>
      <c r="AN42" s="256">
        <v>0</v>
      </c>
      <c r="AO42" s="56">
        <v>7</v>
      </c>
      <c r="AP42" s="253">
        <v>0</v>
      </c>
      <c r="AQ42" s="253">
        <v>0</v>
      </c>
      <c r="AR42" s="253">
        <v>0</v>
      </c>
      <c r="AS42" s="118">
        <v>0</v>
      </c>
      <c r="AT42" s="118">
        <v>0</v>
      </c>
      <c r="AU42" s="99">
        <v>0</v>
      </c>
      <c r="AV42" s="99">
        <v>0</v>
      </c>
      <c r="AW42" s="274" t="s">
        <v>21</v>
      </c>
      <c r="AX42" s="274" t="s">
        <v>21</v>
      </c>
      <c r="AY42" s="283" t="s">
        <v>21</v>
      </c>
      <c r="AZ42" s="276" t="s">
        <v>21</v>
      </c>
      <c r="BA42" s="219" t="s">
        <v>21</v>
      </c>
      <c r="BB42" s="219" t="s">
        <v>21</v>
      </c>
      <c r="BC42" s="219" t="s">
        <v>21</v>
      </c>
      <c r="BD42" s="219" t="s">
        <v>21</v>
      </c>
      <c r="BE42" s="120">
        <f t="shared" si="14"/>
        <v>189</v>
      </c>
    </row>
    <row r="43" spans="1:57" s="16" customFormat="1" ht="15.75">
      <c r="A43" s="504"/>
      <c r="B43" s="127"/>
      <c r="C43" s="135"/>
      <c r="D43" s="253" t="s">
        <v>115</v>
      </c>
      <c r="E43" s="56"/>
      <c r="F43" s="40"/>
      <c r="G43" s="86"/>
      <c r="H43" s="40"/>
      <c r="I43" s="40"/>
      <c r="J43" s="40"/>
      <c r="K43" s="40"/>
      <c r="L43" s="40"/>
      <c r="M43" s="40"/>
      <c r="N43" s="56"/>
      <c r="O43" s="56"/>
      <c r="P43" s="56"/>
      <c r="Q43" s="40"/>
      <c r="R43" s="241"/>
      <c r="S43" s="432"/>
      <c r="T43" s="39"/>
      <c r="U43" s="380"/>
      <c r="V43" s="378"/>
      <c r="W43" s="378"/>
      <c r="X43" s="378"/>
      <c r="Y43" s="384"/>
      <c r="Z43" s="39"/>
      <c r="AA43" s="35"/>
      <c r="AB43" s="35"/>
      <c r="AC43" s="35"/>
      <c r="AD43" s="35"/>
      <c r="AE43" s="35"/>
      <c r="AF43" s="35"/>
      <c r="AG43" s="35"/>
      <c r="AH43" s="35"/>
      <c r="AI43" s="361"/>
      <c r="AJ43" s="377"/>
      <c r="AK43" s="381"/>
      <c r="AL43" s="292"/>
      <c r="AM43" s="139"/>
      <c r="AN43" s="255" t="s">
        <v>94</v>
      </c>
      <c r="AO43" s="43"/>
      <c r="AP43" s="252"/>
      <c r="AQ43" s="252"/>
      <c r="AR43" s="252"/>
      <c r="AS43" s="121"/>
      <c r="AT43" s="121"/>
      <c r="AU43" s="150"/>
      <c r="AV43" s="150"/>
      <c r="AW43" s="284"/>
      <c r="AX43" s="284"/>
      <c r="AY43" s="285"/>
      <c r="AZ43" s="270"/>
      <c r="BA43" s="269"/>
      <c r="BB43" s="269"/>
      <c r="BC43" s="269"/>
      <c r="BD43" s="280"/>
      <c r="BE43" s="39"/>
    </row>
    <row r="44" spans="1:57" s="14" customFormat="1" ht="15.75" customHeight="1">
      <c r="A44" s="504"/>
      <c r="B44" s="565" t="s">
        <v>35</v>
      </c>
      <c r="C44" s="518" t="s">
        <v>53</v>
      </c>
      <c r="D44" s="118" t="s">
        <v>20</v>
      </c>
      <c r="E44" s="56">
        <v>0</v>
      </c>
      <c r="F44" s="40">
        <v>0</v>
      </c>
      <c r="G44" s="86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56">
        <v>0</v>
      </c>
      <c r="O44" s="86">
        <v>0</v>
      </c>
      <c r="P44" s="40">
        <v>0</v>
      </c>
      <c r="Q44" s="81">
        <v>0</v>
      </c>
      <c r="R44" s="241">
        <v>12</v>
      </c>
      <c r="S44" s="92">
        <v>6</v>
      </c>
      <c r="T44" s="39">
        <v>0</v>
      </c>
      <c r="U44" s="39">
        <v>0</v>
      </c>
      <c r="V44" s="35">
        <v>0</v>
      </c>
      <c r="W44" s="35">
        <v>0</v>
      </c>
      <c r="X44" s="35">
        <v>0</v>
      </c>
      <c r="Y44" s="36">
        <v>0</v>
      </c>
      <c r="Z44" s="39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6">
        <v>0</v>
      </c>
      <c r="AI44" s="39">
        <v>0</v>
      </c>
      <c r="AJ44" s="361">
        <v>0</v>
      </c>
      <c r="AK44" s="361">
        <v>0</v>
      </c>
      <c r="AL44" s="240">
        <v>10</v>
      </c>
      <c r="AM44" s="240">
        <v>2</v>
      </c>
      <c r="AN44" s="205">
        <v>0</v>
      </c>
      <c r="AO44" s="38">
        <v>0</v>
      </c>
      <c r="AP44" s="262">
        <v>0</v>
      </c>
      <c r="AQ44" s="262">
        <v>0</v>
      </c>
      <c r="AR44" s="262">
        <v>0</v>
      </c>
      <c r="AS44" s="38">
        <v>0</v>
      </c>
      <c r="AT44" s="38">
        <v>0</v>
      </c>
      <c r="AU44" s="119">
        <v>0</v>
      </c>
      <c r="AV44" s="119">
        <v>0</v>
      </c>
      <c r="AW44" s="281" t="s">
        <v>21</v>
      </c>
      <c r="AX44" s="281" t="s">
        <v>21</v>
      </c>
      <c r="AY44" s="282" t="s">
        <v>21</v>
      </c>
      <c r="AZ44" s="281" t="s">
        <v>21</v>
      </c>
      <c r="BA44" s="286" t="s">
        <v>21</v>
      </c>
      <c r="BB44" s="286" t="s">
        <v>21</v>
      </c>
      <c r="BC44" s="286" t="s">
        <v>21</v>
      </c>
      <c r="BD44" s="286" t="s">
        <v>21</v>
      </c>
      <c r="BE44" s="51">
        <f>SUM(E44:BD44)</f>
        <v>30</v>
      </c>
    </row>
    <row r="45" spans="1:57" s="20" customFormat="1" ht="15.75">
      <c r="A45" s="504"/>
      <c r="B45" s="566"/>
      <c r="C45" s="518"/>
      <c r="D45" s="118" t="s">
        <v>22</v>
      </c>
      <c r="E45" s="56">
        <v>0</v>
      </c>
      <c r="F45" s="40">
        <v>0</v>
      </c>
      <c r="G45" s="56">
        <v>0</v>
      </c>
      <c r="H45" s="40">
        <v>0</v>
      </c>
      <c r="I45" s="40">
        <v>0</v>
      </c>
      <c r="J45" s="40">
        <v>0</v>
      </c>
      <c r="K45" s="40">
        <v>0</v>
      </c>
      <c r="L45" s="56">
        <v>0</v>
      </c>
      <c r="M45" s="40">
        <v>0</v>
      </c>
      <c r="N45" s="56">
        <v>0</v>
      </c>
      <c r="O45" s="86">
        <v>0</v>
      </c>
      <c r="P45" s="40">
        <v>0</v>
      </c>
      <c r="Q45" s="40">
        <v>4</v>
      </c>
      <c r="R45" s="241">
        <v>0</v>
      </c>
      <c r="S45" s="432">
        <v>0</v>
      </c>
      <c r="T45" s="380">
        <v>4</v>
      </c>
      <c r="U45" s="380">
        <v>3</v>
      </c>
      <c r="V45" s="378">
        <v>14</v>
      </c>
      <c r="W45" s="378">
        <v>2</v>
      </c>
      <c r="X45" s="378">
        <v>3</v>
      </c>
      <c r="Y45" s="384">
        <v>5</v>
      </c>
      <c r="Z45" s="380">
        <v>4</v>
      </c>
      <c r="AA45" s="378">
        <v>10</v>
      </c>
      <c r="AB45" s="378">
        <v>12</v>
      </c>
      <c r="AC45" s="378">
        <v>12</v>
      </c>
      <c r="AD45" s="378">
        <v>12</v>
      </c>
      <c r="AE45" s="378">
        <v>10</v>
      </c>
      <c r="AF45" s="378">
        <v>13</v>
      </c>
      <c r="AG45" s="378">
        <v>20</v>
      </c>
      <c r="AH45" s="384">
        <v>13</v>
      </c>
      <c r="AI45" s="380">
        <v>20</v>
      </c>
      <c r="AJ45" s="35">
        <v>8</v>
      </c>
      <c r="AK45" s="132">
        <v>5</v>
      </c>
      <c r="AL45" s="140">
        <v>0</v>
      </c>
      <c r="AM45" s="140">
        <v>0</v>
      </c>
      <c r="AN45" s="92">
        <v>0</v>
      </c>
      <c r="AO45" s="35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00">
        <v>0</v>
      </c>
      <c r="AV45" s="100">
        <v>0</v>
      </c>
      <c r="AW45" s="275" t="s">
        <v>21</v>
      </c>
      <c r="AX45" s="275" t="s">
        <v>21</v>
      </c>
      <c r="AY45" s="287" t="s">
        <v>21</v>
      </c>
      <c r="AZ45" s="270" t="s">
        <v>21</v>
      </c>
      <c r="BA45" s="269" t="s">
        <v>21</v>
      </c>
      <c r="BB45" s="269" t="s">
        <v>21</v>
      </c>
      <c r="BC45" s="269" t="s">
        <v>21</v>
      </c>
      <c r="BD45" s="269" t="s">
        <v>21</v>
      </c>
      <c r="BE45" s="51">
        <f>SUM(E45:BD45)</f>
        <v>174</v>
      </c>
    </row>
    <row r="46" spans="1:57" s="20" customFormat="1" ht="15.75">
      <c r="A46" s="504"/>
      <c r="B46" s="567"/>
      <c r="C46" s="127"/>
      <c r="D46" s="253" t="s">
        <v>115</v>
      </c>
      <c r="E46" s="56"/>
      <c r="F46" s="40"/>
      <c r="G46" s="40"/>
      <c r="H46" s="40"/>
      <c r="I46" s="40"/>
      <c r="J46" s="40"/>
      <c r="K46" s="40"/>
      <c r="L46" s="56"/>
      <c r="M46" s="40"/>
      <c r="N46" s="40"/>
      <c r="O46" s="86"/>
      <c r="P46" s="40"/>
      <c r="Q46" s="39"/>
      <c r="R46" s="241"/>
      <c r="S46" s="206"/>
      <c r="T46" s="377"/>
      <c r="U46" s="377"/>
      <c r="V46" s="377"/>
      <c r="W46" s="377"/>
      <c r="X46" s="377"/>
      <c r="Y46" s="383"/>
      <c r="Z46" s="385"/>
      <c r="AA46" s="377"/>
      <c r="AB46" s="378"/>
      <c r="AC46" s="378"/>
      <c r="AD46" s="378"/>
      <c r="AE46" s="378"/>
      <c r="AF46" s="378"/>
      <c r="AG46" s="378"/>
      <c r="AH46" s="383"/>
      <c r="AI46" s="380"/>
      <c r="AJ46" s="378"/>
      <c r="AK46" s="382"/>
      <c r="AL46" s="138"/>
      <c r="AM46" s="138"/>
      <c r="AN46" s="256" t="s">
        <v>96</v>
      </c>
      <c r="AO46" s="56"/>
      <c r="AP46" s="253"/>
      <c r="AQ46" s="253"/>
      <c r="AR46" s="253"/>
      <c r="AS46" s="100"/>
      <c r="AT46" s="118"/>
      <c r="AU46" s="99"/>
      <c r="AV46" s="99"/>
      <c r="AW46" s="274"/>
      <c r="AX46" s="274"/>
      <c r="AY46" s="288"/>
      <c r="AZ46" s="271"/>
      <c r="BA46" s="268"/>
      <c r="BB46" s="268"/>
      <c r="BC46" s="268"/>
      <c r="BD46" s="268"/>
      <c r="BE46" s="52"/>
    </row>
    <row r="47" spans="1:57" ht="15.75">
      <c r="A47" s="504"/>
      <c r="B47" s="565" t="s">
        <v>43</v>
      </c>
      <c r="C47" s="518" t="s">
        <v>54</v>
      </c>
      <c r="D47" s="100" t="s">
        <v>20</v>
      </c>
      <c r="E47" s="35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5">
        <v>0</v>
      </c>
      <c r="M47" s="39">
        <v>0</v>
      </c>
      <c r="N47" s="39">
        <v>0</v>
      </c>
      <c r="O47" s="36">
        <v>0</v>
      </c>
      <c r="P47" s="39">
        <v>0</v>
      </c>
      <c r="Q47" s="82">
        <v>0</v>
      </c>
      <c r="R47" s="47">
        <v>4</v>
      </c>
      <c r="S47" s="92">
        <v>10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6">
        <v>0</v>
      </c>
      <c r="Z47" s="39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78">
        <v>0</v>
      </c>
      <c r="AJ47" s="377">
        <v>0</v>
      </c>
      <c r="AK47" s="377">
        <v>0</v>
      </c>
      <c r="AL47" s="206">
        <v>0</v>
      </c>
      <c r="AM47" s="206">
        <v>4</v>
      </c>
      <c r="AN47" s="256">
        <v>0</v>
      </c>
      <c r="AO47" s="56">
        <v>0</v>
      </c>
      <c r="AP47" s="249">
        <v>0</v>
      </c>
      <c r="AQ47" s="249">
        <v>0</v>
      </c>
      <c r="AR47" s="249">
        <v>0</v>
      </c>
      <c r="AS47" s="43">
        <v>0</v>
      </c>
      <c r="AT47" s="121">
        <v>0</v>
      </c>
      <c r="AU47" s="121">
        <v>0</v>
      </c>
      <c r="AV47" s="121">
        <v>0</v>
      </c>
      <c r="AW47" s="289" t="s">
        <v>21</v>
      </c>
      <c r="AX47" s="289" t="s">
        <v>21</v>
      </c>
      <c r="AY47" s="285" t="s">
        <v>21</v>
      </c>
      <c r="AZ47" s="276" t="s">
        <v>21</v>
      </c>
      <c r="BA47" s="219" t="s">
        <v>21</v>
      </c>
      <c r="BB47" s="219" t="s">
        <v>21</v>
      </c>
      <c r="BC47" s="219" t="s">
        <v>21</v>
      </c>
      <c r="BD47" s="219" t="s">
        <v>21</v>
      </c>
      <c r="BE47" s="51">
        <f>SUM(E47:BD47)</f>
        <v>18</v>
      </c>
    </row>
    <row r="48" spans="1:57" s="16" customFormat="1" ht="15.75">
      <c r="A48" s="504"/>
      <c r="B48" s="566"/>
      <c r="C48" s="518"/>
      <c r="D48" s="99" t="s">
        <v>22</v>
      </c>
      <c r="E48" s="56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56">
        <v>0</v>
      </c>
      <c r="L48" s="40">
        <v>0</v>
      </c>
      <c r="M48" s="40">
        <v>0</v>
      </c>
      <c r="N48" s="40">
        <v>0</v>
      </c>
      <c r="O48" s="56">
        <v>0</v>
      </c>
      <c r="P48" s="40">
        <v>0</v>
      </c>
      <c r="Q48" s="40">
        <v>0</v>
      </c>
      <c r="R48" s="256">
        <v>15</v>
      </c>
      <c r="S48" s="350">
        <v>13</v>
      </c>
      <c r="T48" s="378">
        <v>0</v>
      </c>
      <c r="U48" s="378">
        <v>0</v>
      </c>
      <c r="V48" s="378">
        <v>0</v>
      </c>
      <c r="W48" s="378">
        <v>3</v>
      </c>
      <c r="X48" s="378">
        <v>0</v>
      </c>
      <c r="Y48" s="384">
        <v>0</v>
      </c>
      <c r="Z48" s="380">
        <v>0</v>
      </c>
      <c r="AA48" s="378">
        <v>0</v>
      </c>
      <c r="AB48" s="378">
        <v>0</v>
      </c>
      <c r="AC48" s="378">
        <v>4</v>
      </c>
      <c r="AD48" s="378">
        <v>2</v>
      </c>
      <c r="AE48" s="378">
        <v>12</v>
      </c>
      <c r="AF48" s="378">
        <v>0</v>
      </c>
      <c r="AG48" s="378">
        <v>0</v>
      </c>
      <c r="AH48" s="378">
        <v>12</v>
      </c>
      <c r="AI48" s="39">
        <v>10</v>
      </c>
      <c r="AJ48" s="35">
        <v>18</v>
      </c>
      <c r="AK48" s="35">
        <v>21</v>
      </c>
      <c r="AL48" s="91">
        <v>14</v>
      </c>
      <c r="AM48" s="91">
        <v>8</v>
      </c>
      <c r="AN48" s="91">
        <v>5</v>
      </c>
      <c r="AO48" s="35">
        <v>22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270" t="s">
        <v>21</v>
      </c>
      <c r="AX48" s="269" t="s">
        <v>21</v>
      </c>
      <c r="AY48" s="278" t="s">
        <v>21</v>
      </c>
      <c r="AZ48" s="270" t="s">
        <v>21</v>
      </c>
      <c r="BA48" s="269" t="s">
        <v>21</v>
      </c>
      <c r="BB48" s="269" t="s">
        <v>21</v>
      </c>
      <c r="BC48" s="269" t="s">
        <v>21</v>
      </c>
      <c r="BD48" s="269" t="s">
        <v>21</v>
      </c>
      <c r="BE48" s="51">
        <f>SUM(E48:BD48)</f>
        <v>159</v>
      </c>
    </row>
    <row r="49" spans="1:57" s="16" customFormat="1" ht="15.75">
      <c r="A49" s="504"/>
      <c r="B49" s="567"/>
      <c r="C49" s="128"/>
      <c r="D49" s="252" t="s">
        <v>115</v>
      </c>
      <c r="E49" s="39"/>
      <c r="F49" s="39"/>
      <c r="G49" s="39"/>
      <c r="H49" s="39"/>
      <c r="I49" s="39"/>
      <c r="J49" s="35"/>
      <c r="K49" s="35"/>
      <c r="L49" s="39"/>
      <c r="M49" s="39"/>
      <c r="N49" s="39"/>
      <c r="O49" s="36"/>
      <c r="P49" s="39"/>
      <c r="Q49" s="39"/>
      <c r="R49" s="92"/>
      <c r="S49" s="91"/>
      <c r="T49" s="35"/>
      <c r="U49" s="35"/>
      <c r="V49" s="35"/>
      <c r="W49" s="35"/>
      <c r="X49" s="35"/>
      <c r="Y49" s="36"/>
      <c r="Z49" s="39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241"/>
      <c r="AM49" s="241"/>
      <c r="AN49" s="241" t="s">
        <v>94</v>
      </c>
      <c r="AO49" s="56"/>
      <c r="AP49" s="250"/>
      <c r="AQ49" s="250"/>
      <c r="AR49" s="250"/>
      <c r="AS49" s="56"/>
      <c r="AT49" s="56"/>
      <c r="AU49" s="56"/>
      <c r="AV49" s="56"/>
      <c r="AW49" s="268"/>
      <c r="AX49" s="268"/>
      <c r="AY49" s="277"/>
      <c r="AZ49" s="271"/>
      <c r="BA49" s="268"/>
      <c r="BB49" s="268"/>
      <c r="BC49" s="268"/>
      <c r="BD49" s="268"/>
      <c r="BE49" s="46"/>
    </row>
    <row r="50" spans="1:57" s="1" customFormat="1" ht="33" customHeight="1">
      <c r="A50" s="504"/>
      <c r="B50" s="538" t="s">
        <v>36</v>
      </c>
      <c r="C50" s="539"/>
      <c r="D50" s="540"/>
      <c r="E50" s="522">
        <v>0</v>
      </c>
      <c r="F50" s="522">
        <v>0</v>
      </c>
      <c r="G50" s="522">
        <v>0</v>
      </c>
      <c r="H50" s="522">
        <v>0</v>
      </c>
      <c r="I50" s="522">
        <v>0</v>
      </c>
      <c r="J50" s="524">
        <f>J7+J22+J37</f>
        <v>0</v>
      </c>
      <c r="K50" s="524">
        <f aca="true" t="shared" si="18" ref="K50:T50">K7+K22+K37</f>
        <v>0</v>
      </c>
      <c r="L50" s="520">
        <f t="shared" si="18"/>
        <v>0</v>
      </c>
      <c r="M50" s="520">
        <f t="shared" si="18"/>
        <v>0</v>
      </c>
      <c r="N50" s="520">
        <f t="shared" si="18"/>
        <v>0</v>
      </c>
      <c r="O50" s="530">
        <f t="shared" si="18"/>
        <v>0</v>
      </c>
      <c r="P50" s="520">
        <f t="shared" si="18"/>
        <v>0</v>
      </c>
      <c r="Q50" s="520">
        <f>Q7+Q22+Q37</f>
        <v>0</v>
      </c>
      <c r="R50" s="526">
        <f t="shared" si="18"/>
        <v>39</v>
      </c>
      <c r="S50" s="528">
        <f t="shared" si="18"/>
        <v>41</v>
      </c>
      <c r="T50" s="524">
        <f t="shared" si="18"/>
        <v>0</v>
      </c>
      <c r="U50" s="524">
        <f aca="true" t="shared" si="19" ref="U50:AI50">U7+U22+U37</f>
        <v>0</v>
      </c>
      <c r="V50" s="524">
        <f>V7+V22+V37</f>
        <v>0</v>
      </c>
      <c r="W50" s="524">
        <f>W7+W22+W37</f>
        <v>0</v>
      </c>
      <c r="X50" s="524">
        <f>X7+X22+X37</f>
        <v>0</v>
      </c>
      <c r="Y50" s="530">
        <f t="shared" si="19"/>
        <v>0</v>
      </c>
      <c r="Z50" s="520">
        <f t="shared" si="19"/>
        <v>0</v>
      </c>
      <c r="AA50" s="524">
        <f t="shared" si="19"/>
        <v>0</v>
      </c>
      <c r="AB50" s="532">
        <f t="shared" si="19"/>
        <v>0</v>
      </c>
      <c r="AC50" s="532">
        <f t="shared" si="19"/>
        <v>0</v>
      </c>
      <c r="AD50" s="532">
        <f t="shared" si="19"/>
        <v>0</v>
      </c>
      <c r="AE50" s="532">
        <f t="shared" si="19"/>
        <v>0</v>
      </c>
      <c r="AF50" s="532">
        <f t="shared" si="19"/>
        <v>0</v>
      </c>
      <c r="AG50" s="532">
        <f t="shared" si="19"/>
        <v>0</v>
      </c>
      <c r="AH50" s="532">
        <f t="shared" si="19"/>
        <v>0</v>
      </c>
      <c r="AI50" s="532">
        <f t="shared" si="19"/>
        <v>0</v>
      </c>
      <c r="AJ50" s="532">
        <f>AJ7+AJ22+AJ37</f>
        <v>0</v>
      </c>
      <c r="AK50" s="532">
        <f>AK7+AK22+AK37</f>
        <v>0</v>
      </c>
      <c r="AL50" s="533">
        <f>AL7+AL22+AL37</f>
        <v>40</v>
      </c>
      <c r="AM50" s="535">
        <f>AM7+AM22+AM37</f>
        <v>30</v>
      </c>
      <c r="AN50" s="533">
        <f>AN7+AN22+AN37</f>
        <v>10</v>
      </c>
      <c r="AO50" s="532">
        <f aca="true" t="shared" si="20" ref="AO50:AU50">AO7+AO22+AO37</f>
        <v>0</v>
      </c>
      <c r="AP50" s="548">
        <f t="shared" si="20"/>
        <v>0</v>
      </c>
      <c r="AQ50" s="532">
        <f t="shared" si="20"/>
        <v>0</v>
      </c>
      <c r="AR50" s="532">
        <f t="shared" si="20"/>
        <v>0</v>
      </c>
      <c r="AS50" s="532">
        <f t="shared" si="20"/>
        <v>0</v>
      </c>
      <c r="AT50" s="532">
        <f t="shared" si="20"/>
        <v>0</v>
      </c>
      <c r="AU50" s="532">
        <f t="shared" si="20"/>
        <v>0</v>
      </c>
      <c r="AV50" s="532">
        <f>AV7+AV22+AV37</f>
        <v>0</v>
      </c>
      <c r="AW50" s="544" t="s">
        <v>21</v>
      </c>
      <c r="AX50" s="544" t="s">
        <v>21</v>
      </c>
      <c r="AY50" s="544" t="s">
        <v>21</v>
      </c>
      <c r="AZ50" s="544" t="s">
        <v>21</v>
      </c>
      <c r="BA50" s="546" t="s">
        <v>21</v>
      </c>
      <c r="BB50" s="546" t="s">
        <v>21</v>
      </c>
      <c r="BC50" s="546" t="s">
        <v>21</v>
      </c>
      <c r="BD50" s="546" t="s">
        <v>21</v>
      </c>
      <c r="BE50" s="536">
        <f>SUM(D50:BD50)</f>
        <v>160</v>
      </c>
    </row>
    <row r="51" spans="1:57" s="1" customFormat="1" ht="33" customHeight="1">
      <c r="A51" s="504"/>
      <c r="B51" s="538" t="s">
        <v>37</v>
      </c>
      <c r="C51" s="539"/>
      <c r="D51" s="540"/>
      <c r="E51" s="523"/>
      <c r="F51" s="523"/>
      <c r="G51" s="523"/>
      <c r="H51" s="523"/>
      <c r="I51" s="523"/>
      <c r="J51" s="525"/>
      <c r="K51" s="525"/>
      <c r="L51" s="521"/>
      <c r="M51" s="521"/>
      <c r="N51" s="521"/>
      <c r="O51" s="531"/>
      <c r="P51" s="521"/>
      <c r="Q51" s="521"/>
      <c r="R51" s="527"/>
      <c r="S51" s="529"/>
      <c r="T51" s="525"/>
      <c r="U51" s="525"/>
      <c r="V51" s="525"/>
      <c r="W51" s="525"/>
      <c r="X51" s="525"/>
      <c r="Y51" s="531"/>
      <c r="Z51" s="521"/>
      <c r="AA51" s="525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34"/>
      <c r="AM51" s="534"/>
      <c r="AN51" s="534"/>
      <c r="AO51" s="525"/>
      <c r="AP51" s="549"/>
      <c r="AQ51" s="525"/>
      <c r="AR51" s="525"/>
      <c r="AS51" s="525"/>
      <c r="AT51" s="525"/>
      <c r="AU51" s="525"/>
      <c r="AV51" s="525"/>
      <c r="AW51" s="545"/>
      <c r="AX51" s="545"/>
      <c r="AY51" s="545"/>
      <c r="AZ51" s="545"/>
      <c r="BA51" s="547"/>
      <c r="BB51" s="547"/>
      <c r="BC51" s="547"/>
      <c r="BD51" s="547"/>
      <c r="BE51" s="537"/>
    </row>
    <row r="52" spans="1:57" s="1" customFormat="1" ht="33" customHeight="1">
      <c r="A52" s="504"/>
      <c r="B52" s="541" t="s">
        <v>38</v>
      </c>
      <c r="C52" s="542"/>
      <c r="D52" s="543"/>
      <c r="E52" s="73">
        <v>0</v>
      </c>
      <c r="F52" s="82">
        <v>0</v>
      </c>
      <c r="G52" s="82">
        <v>0</v>
      </c>
      <c r="H52" s="82">
        <v>0</v>
      </c>
      <c r="I52" s="82">
        <v>0</v>
      </c>
      <c r="J52" s="113">
        <f>J8+J24+J38</f>
        <v>0</v>
      </c>
      <c r="K52" s="113">
        <f aca="true" t="shared" si="21" ref="K52:AV52">K8+K24+K38</f>
        <v>0</v>
      </c>
      <c r="L52" s="93">
        <f t="shared" si="21"/>
        <v>0</v>
      </c>
      <c r="M52" s="93">
        <f t="shared" si="21"/>
        <v>0</v>
      </c>
      <c r="N52" s="93">
        <f t="shared" si="21"/>
        <v>0</v>
      </c>
      <c r="O52" s="105">
        <f t="shared" si="21"/>
        <v>54</v>
      </c>
      <c r="P52" s="93">
        <f t="shared" si="21"/>
        <v>54</v>
      </c>
      <c r="Q52" s="107">
        <f t="shared" si="21"/>
        <v>54</v>
      </c>
      <c r="R52" s="256">
        <f t="shared" si="21"/>
        <v>15</v>
      </c>
      <c r="S52" s="350">
        <f t="shared" si="21"/>
        <v>13</v>
      </c>
      <c r="T52" s="375">
        <f t="shared" si="21"/>
        <v>54</v>
      </c>
      <c r="U52" s="375">
        <f t="shared" si="21"/>
        <v>54</v>
      </c>
      <c r="V52" s="375">
        <f>V8+V24+V38</f>
        <v>54</v>
      </c>
      <c r="W52" s="431">
        <f>W8+W24+W38</f>
        <v>54</v>
      </c>
      <c r="X52" s="431">
        <f>X8+X24+X38</f>
        <v>54</v>
      </c>
      <c r="Y52" s="376">
        <f t="shared" si="21"/>
        <v>54</v>
      </c>
      <c r="Z52" s="374">
        <f t="shared" si="21"/>
        <v>54</v>
      </c>
      <c r="AA52" s="375">
        <f t="shared" si="21"/>
        <v>54</v>
      </c>
      <c r="AB52" s="107">
        <f t="shared" si="21"/>
        <v>54</v>
      </c>
      <c r="AC52" s="113">
        <f t="shared" si="21"/>
        <v>54</v>
      </c>
      <c r="AD52" s="113">
        <f t="shared" si="21"/>
        <v>54</v>
      </c>
      <c r="AE52" s="113">
        <f t="shared" si="21"/>
        <v>54</v>
      </c>
      <c r="AF52" s="113">
        <f t="shared" si="21"/>
        <v>54</v>
      </c>
      <c r="AG52" s="113">
        <f t="shared" si="21"/>
        <v>54</v>
      </c>
      <c r="AH52" s="113">
        <f t="shared" si="21"/>
        <v>54</v>
      </c>
      <c r="AI52" s="113">
        <f t="shared" si="21"/>
        <v>54</v>
      </c>
      <c r="AJ52" s="113">
        <f t="shared" si="21"/>
        <v>54</v>
      </c>
      <c r="AK52" s="113">
        <f t="shared" si="21"/>
        <v>54</v>
      </c>
      <c r="AL52" s="112">
        <f t="shared" si="21"/>
        <v>14</v>
      </c>
      <c r="AM52" s="112">
        <f t="shared" si="21"/>
        <v>8</v>
      </c>
      <c r="AN52" s="112">
        <f>AN8+AN24+AN38</f>
        <v>5</v>
      </c>
      <c r="AO52" s="107">
        <f t="shared" si="21"/>
        <v>54</v>
      </c>
      <c r="AP52" s="113">
        <f t="shared" si="21"/>
        <v>0</v>
      </c>
      <c r="AQ52" s="107">
        <f t="shared" si="21"/>
        <v>0</v>
      </c>
      <c r="AR52" s="107">
        <f t="shared" si="21"/>
        <v>0</v>
      </c>
      <c r="AS52" s="93">
        <f t="shared" si="21"/>
        <v>0</v>
      </c>
      <c r="AT52" s="93">
        <f t="shared" si="21"/>
        <v>0</v>
      </c>
      <c r="AU52" s="93">
        <f t="shared" si="21"/>
        <v>0</v>
      </c>
      <c r="AV52" s="93">
        <f t="shared" si="21"/>
        <v>0</v>
      </c>
      <c r="AW52" s="290" t="s">
        <v>21</v>
      </c>
      <c r="AX52" s="290" t="s">
        <v>21</v>
      </c>
      <c r="AY52" s="290" t="s">
        <v>21</v>
      </c>
      <c r="AZ52" s="290" t="s">
        <v>21</v>
      </c>
      <c r="BA52" s="271" t="s">
        <v>21</v>
      </c>
      <c r="BB52" s="271" t="s">
        <v>21</v>
      </c>
      <c r="BC52" s="271" t="s">
        <v>21</v>
      </c>
      <c r="BD52" s="270" t="s">
        <v>21</v>
      </c>
      <c r="BE52" s="106">
        <f>SUM(E52:BD52)</f>
        <v>1243</v>
      </c>
    </row>
    <row r="53" spans="1:57" s="1" customFormat="1" ht="33" customHeight="1">
      <c r="A53" s="504"/>
      <c r="B53" s="550" t="s">
        <v>39</v>
      </c>
      <c r="C53" s="542"/>
      <c r="D53" s="543"/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104">
        <v>0</v>
      </c>
      <c r="K53" s="104">
        <v>0</v>
      </c>
      <c r="L53" s="93">
        <v>0</v>
      </c>
      <c r="M53" s="93">
        <v>0</v>
      </c>
      <c r="N53" s="93">
        <v>0</v>
      </c>
      <c r="O53" s="105">
        <v>0</v>
      </c>
      <c r="P53" s="93">
        <v>0</v>
      </c>
      <c r="Q53" s="93">
        <v>0</v>
      </c>
      <c r="R53" s="256">
        <v>0</v>
      </c>
      <c r="S53" s="350">
        <v>0</v>
      </c>
      <c r="T53" s="375">
        <v>0</v>
      </c>
      <c r="U53" s="375">
        <v>0</v>
      </c>
      <c r="V53" s="375">
        <v>0</v>
      </c>
      <c r="W53" s="375">
        <v>0</v>
      </c>
      <c r="X53" s="375">
        <v>0</v>
      </c>
      <c r="Y53" s="376">
        <v>0</v>
      </c>
      <c r="Z53" s="374">
        <v>0</v>
      </c>
      <c r="AA53" s="375">
        <v>0</v>
      </c>
      <c r="AB53" s="375">
        <v>0</v>
      </c>
      <c r="AC53" s="375">
        <v>0</v>
      </c>
      <c r="AD53" s="375">
        <v>0</v>
      </c>
      <c r="AE53" s="375">
        <v>0</v>
      </c>
      <c r="AF53" s="375">
        <v>0</v>
      </c>
      <c r="AG53" s="375">
        <v>0</v>
      </c>
      <c r="AH53" s="375">
        <v>0</v>
      </c>
      <c r="AI53" s="375">
        <v>0</v>
      </c>
      <c r="AJ53" s="375">
        <v>0</v>
      </c>
      <c r="AK53" s="375">
        <v>0</v>
      </c>
      <c r="AL53" s="259">
        <v>0</v>
      </c>
      <c r="AM53" s="259">
        <v>0</v>
      </c>
      <c r="AN53" s="259">
        <v>0</v>
      </c>
      <c r="AO53" s="93">
        <v>0</v>
      </c>
      <c r="AP53" s="260">
        <v>0</v>
      </c>
      <c r="AQ53" s="257">
        <v>0</v>
      </c>
      <c r="AR53" s="257">
        <v>0</v>
      </c>
      <c r="AS53" s="93">
        <v>0</v>
      </c>
      <c r="AT53" s="93">
        <v>0</v>
      </c>
      <c r="AU53" s="93">
        <v>0</v>
      </c>
      <c r="AV53" s="93">
        <v>0</v>
      </c>
      <c r="AW53" s="290" t="s">
        <v>21</v>
      </c>
      <c r="AX53" s="290" t="s">
        <v>21</v>
      </c>
      <c r="AY53" s="290" t="s">
        <v>21</v>
      </c>
      <c r="AZ53" s="290" t="s">
        <v>21</v>
      </c>
      <c r="BA53" s="271" t="s">
        <v>21</v>
      </c>
      <c r="BB53" s="271" t="s">
        <v>21</v>
      </c>
      <c r="BC53" s="271" t="s">
        <v>21</v>
      </c>
      <c r="BD53" s="268" t="s">
        <v>21</v>
      </c>
      <c r="BE53" s="106">
        <f>SUM(D53:BD53)</f>
        <v>0</v>
      </c>
    </row>
    <row r="54" spans="1:57" ht="30.75" customHeight="1">
      <c r="A54" s="505"/>
      <c r="B54" s="551" t="s">
        <v>40</v>
      </c>
      <c r="C54" s="552"/>
      <c r="D54" s="553"/>
      <c r="E54" s="73">
        <v>0</v>
      </c>
      <c r="F54" s="81">
        <v>0</v>
      </c>
      <c r="G54" s="81">
        <v>0</v>
      </c>
      <c r="H54" s="81">
        <v>0</v>
      </c>
      <c r="I54" s="81">
        <v>0</v>
      </c>
      <c r="J54" s="104">
        <f aca="true" t="shared" si="22" ref="J54:AV54">J50+J52+J53</f>
        <v>0</v>
      </c>
      <c r="K54" s="104">
        <f t="shared" si="22"/>
        <v>0</v>
      </c>
      <c r="L54" s="93">
        <f t="shared" si="22"/>
        <v>0</v>
      </c>
      <c r="M54" s="93">
        <f t="shared" si="22"/>
        <v>0</v>
      </c>
      <c r="N54" s="93">
        <f t="shared" si="22"/>
        <v>0</v>
      </c>
      <c r="O54" s="104">
        <f t="shared" si="22"/>
        <v>54</v>
      </c>
      <c r="P54" s="93">
        <f t="shared" si="22"/>
        <v>54</v>
      </c>
      <c r="Q54" s="93">
        <f t="shared" si="22"/>
        <v>54</v>
      </c>
      <c r="R54" s="256">
        <f t="shared" si="22"/>
        <v>54</v>
      </c>
      <c r="S54" s="350">
        <f t="shared" si="22"/>
        <v>54</v>
      </c>
      <c r="T54" s="375">
        <f t="shared" si="22"/>
        <v>54</v>
      </c>
      <c r="U54" s="375">
        <f t="shared" si="22"/>
        <v>54</v>
      </c>
      <c r="V54" s="375">
        <f>V50+V52+V53</f>
        <v>54</v>
      </c>
      <c r="W54" s="431">
        <f>W50+W52+W53</f>
        <v>54</v>
      </c>
      <c r="X54" s="431">
        <f>X50+X52+X53</f>
        <v>54</v>
      </c>
      <c r="Y54" s="376">
        <f t="shared" si="22"/>
        <v>54</v>
      </c>
      <c r="Z54" s="374">
        <f t="shared" si="22"/>
        <v>54</v>
      </c>
      <c r="AA54" s="375">
        <f t="shared" si="22"/>
        <v>54</v>
      </c>
      <c r="AB54" s="375">
        <f t="shared" si="22"/>
        <v>54</v>
      </c>
      <c r="AC54" s="375">
        <f t="shared" si="22"/>
        <v>54</v>
      </c>
      <c r="AD54" s="375">
        <f t="shared" si="22"/>
        <v>54</v>
      </c>
      <c r="AE54" s="375">
        <f t="shared" si="22"/>
        <v>54</v>
      </c>
      <c r="AF54" s="375">
        <f t="shared" si="22"/>
        <v>54</v>
      </c>
      <c r="AG54" s="375">
        <f t="shared" si="22"/>
        <v>54</v>
      </c>
      <c r="AH54" s="375">
        <f t="shared" si="22"/>
        <v>54</v>
      </c>
      <c r="AI54" s="375">
        <f t="shared" si="22"/>
        <v>54</v>
      </c>
      <c r="AJ54" s="375">
        <f t="shared" si="22"/>
        <v>54</v>
      </c>
      <c r="AK54" s="375">
        <f t="shared" si="22"/>
        <v>54</v>
      </c>
      <c r="AL54" s="259">
        <f t="shared" si="22"/>
        <v>54</v>
      </c>
      <c r="AM54" s="259">
        <f t="shared" si="22"/>
        <v>38</v>
      </c>
      <c r="AN54" s="259">
        <f t="shared" si="22"/>
        <v>15</v>
      </c>
      <c r="AO54" s="93">
        <f t="shared" si="22"/>
        <v>54</v>
      </c>
      <c r="AP54" s="260">
        <f t="shared" si="22"/>
        <v>0</v>
      </c>
      <c r="AQ54" s="257">
        <f t="shared" si="22"/>
        <v>0</v>
      </c>
      <c r="AR54" s="257">
        <f t="shared" si="22"/>
        <v>0</v>
      </c>
      <c r="AS54" s="93">
        <f t="shared" si="22"/>
        <v>0</v>
      </c>
      <c r="AT54" s="93">
        <f t="shared" si="22"/>
        <v>0</v>
      </c>
      <c r="AU54" s="93">
        <f t="shared" si="22"/>
        <v>0</v>
      </c>
      <c r="AV54" s="93">
        <f t="shared" si="22"/>
        <v>0</v>
      </c>
      <c r="AW54" s="290" t="s">
        <v>21</v>
      </c>
      <c r="AX54" s="290" t="s">
        <v>21</v>
      </c>
      <c r="AY54" s="290" t="s">
        <v>21</v>
      </c>
      <c r="AZ54" s="290" t="s">
        <v>21</v>
      </c>
      <c r="BA54" s="271" t="s">
        <v>21</v>
      </c>
      <c r="BB54" s="271" t="s">
        <v>21</v>
      </c>
      <c r="BC54" s="271" t="s">
        <v>21</v>
      </c>
      <c r="BD54" s="268" t="s">
        <v>21</v>
      </c>
      <c r="BE54" s="106">
        <f>SUM(D54:BD54)</f>
        <v>1403</v>
      </c>
    </row>
    <row r="55" spans="11:12" ht="15">
      <c r="K55" s="1"/>
      <c r="L55" s="1"/>
    </row>
    <row r="56" spans="11:12" ht="15">
      <c r="K56" s="1"/>
      <c r="L56" s="1"/>
    </row>
    <row r="57" spans="11:12" ht="15">
      <c r="K57" s="1"/>
      <c r="L57" s="1"/>
    </row>
    <row r="58" spans="11:12" ht="15">
      <c r="K58" s="1"/>
      <c r="L58" s="1"/>
    </row>
  </sheetData>
  <sheetProtection/>
  <mergeCells count="161">
    <mergeCell ref="J2:M2"/>
    <mergeCell ref="B44:B46"/>
    <mergeCell ref="B47:B49"/>
    <mergeCell ref="B13:B15"/>
    <mergeCell ref="C13:C15"/>
    <mergeCell ref="B16:B18"/>
    <mergeCell ref="B19:B21"/>
    <mergeCell ref="K22:K23"/>
    <mergeCell ref="L22:L23"/>
    <mergeCell ref="I22:I23"/>
    <mergeCell ref="AY22:AY23"/>
    <mergeCell ref="BB22:BB23"/>
    <mergeCell ref="AP22:AP23"/>
    <mergeCell ref="Z22:Z23"/>
    <mergeCell ref="AA22:AA23"/>
    <mergeCell ref="AH22:AH23"/>
    <mergeCell ref="AJ22:AJ23"/>
    <mergeCell ref="AK22:AK23"/>
    <mergeCell ref="AZ22:AZ23"/>
    <mergeCell ref="AD22:AD23"/>
    <mergeCell ref="H22:H23"/>
    <mergeCell ref="BC22:BC23"/>
    <mergeCell ref="BD22:BD23"/>
    <mergeCell ref="BE22:BE23"/>
    <mergeCell ref="AT22:AT23"/>
    <mergeCell ref="AU22:AU23"/>
    <mergeCell ref="BA22:BA23"/>
    <mergeCell ref="AV22:AV23"/>
    <mergeCell ref="AW22:AW23"/>
    <mergeCell ref="AX22:AX23"/>
    <mergeCell ref="B22:B24"/>
    <mergeCell ref="C22:C24"/>
    <mergeCell ref="D22:D23"/>
    <mergeCell ref="E22:E23"/>
    <mergeCell ref="F22:F23"/>
    <mergeCell ref="G22:G23"/>
    <mergeCell ref="W22:W23"/>
    <mergeCell ref="M22:M23"/>
    <mergeCell ref="AQ22:AQ23"/>
    <mergeCell ref="AR22:AR23"/>
    <mergeCell ref="X22:X23"/>
    <mergeCell ref="Y22:Y23"/>
    <mergeCell ref="O22:O23"/>
    <mergeCell ref="P22:P23"/>
    <mergeCell ref="U22:U23"/>
    <mergeCell ref="AE22:AE23"/>
    <mergeCell ref="AS22:AS23"/>
    <mergeCell ref="AN22:AN23"/>
    <mergeCell ref="AO22:AO23"/>
    <mergeCell ref="AB22:AB23"/>
    <mergeCell ref="AC22:AC23"/>
    <mergeCell ref="AL22:AL23"/>
    <mergeCell ref="AM22:AM23"/>
    <mergeCell ref="AI22:AI23"/>
    <mergeCell ref="AF22:AF23"/>
    <mergeCell ref="AG22:AG23"/>
    <mergeCell ref="J22:J23"/>
    <mergeCell ref="R22:R23"/>
    <mergeCell ref="S22:S23"/>
    <mergeCell ref="T22:T23"/>
    <mergeCell ref="V22:V23"/>
    <mergeCell ref="Q22:Q23"/>
    <mergeCell ref="N22:N23"/>
    <mergeCell ref="B53:D53"/>
    <mergeCell ref="L50:L51"/>
    <mergeCell ref="M50:M51"/>
    <mergeCell ref="N50:N51"/>
    <mergeCell ref="O50:O51"/>
    <mergeCell ref="B54:D54"/>
    <mergeCell ref="B50:D50"/>
    <mergeCell ref="E50:E51"/>
    <mergeCell ref="BB50:BB51"/>
    <mergeCell ref="BC50:BC51"/>
    <mergeCell ref="BD50:BD51"/>
    <mergeCell ref="AQ50:AQ51"/>
    <mergeCell ref="AR50:AR51"/>
    <mergeCell ref="AS50:AS51"/>
    <mergeCell ref="AT50:AT51"/>
    <mergeCell ref="AU50:AU51"/>
    <mergeCell ref="BE50:BE51"/>
    <mergeCell ref="B51:D51"/>
    <mergeCell ref="B52:D52"/>
    <mergeCell ref="AV50:AV51"/>
    <mergeCell ref="AW50:AW51"/>
    <mergeCell ref="AX50:AX51"/>
    <mergeCell ref="AY50:AY51"/>
    <mergeCell ref="AZ50:AZ51"/>
    <mergeCell ref="BA50:BA51"/>
    <mergeCell ref="AP50:AP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P50:P51"/>
    <mergeCell ref="Q50:Q51"/>
    <mergeCell ref="F50:F51"/>
    <mergeCell ref="G50:G51"/>
    <mergeCell ref="H50:H51"/>
    <mergeCell ref="I50:I51"/>
    <mergeCell ref="J50:J51"/>
    <mergeCell ref="K50:K51"/>
    <mergeCell ref="B41:B42"/>
    <mergeCell ref="C41:C42"/>
    <mergeCell ref="C44:C45"/>
    <mergeCell ref="C47:C48"/>
    <mergeCell ref="C37:C38"/>
    <mergeCell ref="B25:B26"/>
    <mergeCell ref="B28:B29"/>
    <mergeCell ref="C25:C26"/>
    <mergeCell ref="C28:C29"/>
    <mergeCell ref="B39:B40"/>
    <mergeCell ref="C39:C40"/>
    <mergeCell ref="A7:A54"/>
    <mergeCell ref="B7:B8"/>
    <mergeCell ref="C7:C8"/>
    <mergeCell ref="B9:B10"/>
    <mergeCell ref="C9:C10"/>
    <mergeCell ref="B11:B12"/>
    <mergeCell ref="C11:C12"/>
    <mergeCell ref="C16:C17"/>
    <mergeCell ref="B37:B38"/>
    <mergeCell ref="AO2:AQ2"/>
    <mergeCell ref="AS2:AU2"/>
    <mergeCell ref="A1:AY1"/>
    <mergeCell ref="AW2:AZ2"/>
    <mergeCell ref="BB2:BC2"/>
    <mergeCell ref="BE2:BE6"/>
    <mergeCell ref="E3:BD3"/>
    <mergeCell ref="A5:BD5"/>
    <mergeCell ref="AZ1:BE1"/>
    <mergeCell ref="A2:A4"/>
    <mergeCell ref="AF2:AH2"/>
    <mergeCell ref="AJ2:AM2"/>
    <mergeCell ref="B2:B4"/>
    <mergeCell ref="C2:C4"/>
    <mergeCell ref="D2:D4"/>
    <mergeCell ref="F2:H2"/>
    <mergeCell ref="S2:U2"/>
    <mergeCell ref="W2:Z2"/>
    <mergeCell ref="AB2:AD2"/>
    <mergeCell ref="O2:Q2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0"/>
  <sheetViews>
    <sheetView view="pageBreakPreview" zoomScale="60" zoomScalePageLayoutView="0" workbookViewId="0" topLeftCell="B28">
      <selection activeCell="AK38" sqref="AK38"/>
    </sheetView>
  </sheetViews>
  <sheetFormatPr defaultColWidth="9.140625" defaultRowHeight="15"/>
  <cols>
    <col min="2" max="2" width="14.421875" style="0" customWidth="1"/>
    <col min="3" max="3" width="31.28125" style="0" customWidth="1"/>
    <col min="4" max="4" width="12.28125" style="0" customWidth="1"/>
    <col min="5" max="10" width="4.57421875" style="0" customWidth="1"/>
    <col min="11" max="12" width="4.57421875" style="13" customWidth="1"/>
    <col min="13" max="16" width="4.57421875" style="0" customWidth="1"/>
    <col min="17" max="25" width="4.57421875" style="1" customWidth="1"/>
    <col min="26" max="31" width="4.57421875" style="18" customWidth="1"/>
    <col min="32" max="33" width="4.57421875" style="17" customWidth="1"/>
    <col min="34" max="42" width="4.57421875" style="2" customWidth="1"/>
    <col min="43" max="55" width="4.57421875" style="0" customWidth="1"/>
    <col min="56" max="56" width="4.57421875" style="15" customWidth="1"/>
    <col min="57" max="57" width="9.140625" style="1" customWidth="1"/>
  </cols>
  <sheetData>
    <row r="1" spans="1:57" ht="73.5" customHeight="1">
      <c r="A1" s="605" t="s">
        <v>117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11"/>
      <c r="BA1" s="611"/>
      <c r="BB1" s="611"/>
      <c r="BC1" s="611"/>
      <c r="BD1" s="611"/>
      <c r="BE1" s="611"/>
    </row>
    <row r="2" spans="1:57" ht="81.75" customHeight="1">
      <c r="A2" s="612" t="s">
        <v>0</v>
      </c>
      <c r="B2" s="477" t="s">
        <v>1</v>
      </c>
      <c r="C2" s="477" t="s">
        <v>2</v>
      </c>
      <c r="D2" s="477" t="s">
        <v>3</v>
      </c>
      <c r="E2" s="61" t="s">
        <v>102</v>
      </c>
      <c r="F2" s="480" t="s">
        <v>4</v>
      </c>
      <c r="G2" s="481"/>
      <c r="H2" s="482"/>
      <c r="I2" s="60" t="s">
        <v>103</v>
      </c>
      <c r="J2" s="480" t="s">
        <v>5</v>
      </c>
      <c r="K2" s="481"/>
      <c r="L2" s="481"/>
      <c r="M2" s="482"/>
      <c r="N2" s="264" t="s">
        <v>104</v>
      </c>
      <c r="O2" s="488" t="s">
        <v>6</v>
      </c>
      <c r="P2" s="488"/>
      <c r="Q2" s="489"/>
      <c r="R2" s="458" t="s">
        <v>105</v>
      </c>
      <c r="S2" s="483" t="s">
        <v>7</v>
      </c>
      <c r="T2" s="486"/>
      <c r="U2" s="487"/>
      <c r="V2" s="234" t="s">
        <v>106</v>
      </c>
      <c r="W2" s="483" t="s">
        <v>8</v>
      </c>
      <c r="X2" s="486"/>
      <c r="Y2" s="486"/>
      <c r="Z2" s="487"/>
      <c r="AA2" s="233" t="s">
        <v>107</v>
      </c>
      <c r="AB2" s="471" t="s">
        <v>97</v>
      </c>
      <c r="AC2" s="472"/>
      <c r="AD2" s="473"/>
      <c r="AE2" s="232" t="s">
        <v>108</v>
      </c>
      <c r="AF2" s="602" t="s">
        <v>9</v>
      </c>
      <c r="AG2" s="603"/>
      <c r="AH2" s="604"/>
      <c r="AI2" s="64" t="s">
        <v>109</v>
      </c>
      <c r="AJ2" s="474" t="s">
        <v>10</v>
      </c>
      <c r="AK2" s="475"/>
      <c r="AL2" s="475"/>
      <c r="AM2" s="476"/>
      <c r="AN2" s="63" t="s">
        <v>110</v>
      </c>
      <c r="AO2" s="490" t="s">
        <v>11</v>
      </c>
      <c r="AP2" s="491"/>
      <c r="AQ2" s="492"/>
      <c r="AR2" s="63" t="s">
        <v>111</v>
      </c>
      <c r="AS2" s="480" t="s">
        <v>12</v>
      </c>
      <c r="AT2" s="481"/>
      <c r="AU2" s="482"/>
      <c r="AV2" s="63" t="s">
        <v>112</v>
      </c>
      <c r="AW2" s="480" t="s">
        <v>13</v>
      </c>
      <c r="AX2" s="481"/>
      <c r="AY2" s="481"/>
      <c r="AZ2" s="482"/>
      <c r="BA2" s="19" t="s">
        <v>113</v>
      </c>
      <c r="BB2" s="480" t="s">
        <v>14</v>
      </c>
      <c r="BC2" s="482"/>
      <c r="BD2" s="65" t="s">
        <v>114</v>
      </c>
      <c r="BE2" s="495" t="s">
        <v>15</v>
      </c>
    </row>
    <row r="3" spans="1:57" ht="15.75">
      <c r="A3" s="613"/>
      <c r="B3" s="478"/>
      <c r="C3" s="478"/>
      <c r="D3" s="478"/>
      <c r="E3" s="607" t="s">
        <v>16</v>
      </c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9"/>
      <c r="BE3" s="495"/>
    </row>
    <row r="4" spans="1:57" ht="47.25" customHeight="1">
      <c r="A4" s="614"/>
      <c r="B4" s="479"/>
      <c r="C4" s="479"/>
      <c r="D4" s="479"/>
      <c r="E4" s="66">
        <v>35</v>
      </c>
      <c r="F4" s="66">
        <v>36</v>
      </c>
      <c r="G4" s="66">
        <v>37</v>
      </c>
      <c r="H4" s="66">
        <v>38</v>
      </c>
      <c r="I4" s="66">
        <v>39</v>
      </c>
      <c r="J4" s="66">
        <v>40</v>
      </c>
      <c r="K4" s="66">
        <v>41</v>
      </c>
      <c r="L4" s="66">
        <v>42</v>
      </c>
      <c r="M4" s="66">
        <v>43</v>
      </c>
      <c r="N4" s="66">
        <v>44</v>
      </c>
      <c r="O4" s="66">
        <v>45</v>
      </c>
      <c r="P4" s="66">
        <v>46</v>
      </c>
      <c r="Q4" s="66">
        <v>47</v>
      </c>
      <c r="R4" s="66">
        <v>48</v>
      </c>
      <c r="S4" s="66">
        <v>49</v>
      </c>
      <c r="T4" s="66">
        <v>50</v>
      </c>
      <c r="U4" s="66">
        <v>51</v>
      </c>
      <c r="V4" s="66">
        <v>52</v>
      </c>
      <c r="W4" s="221">
        <v>1</v>
      </c>
      <c r="X4" s="221">
        <v>2</v>
      </c>
      <c r="Y4" s="221">
        <v>3</v>
      </c>
      <c r="Z4" s="221">
        <v>4</v>
      </c>
      <c r="AA4" s="221">
        <v>5</v>
      </c>
      <c r="AB4" s="221">
        <v>6</v>
      </c>
      <c r="AC4" s="221">
        <v>7</v>
      </c>
      <c r="AD4" s="221">
        <v>8</v>
      </c>
      <c r="AE4" s="221">
        <v>9</v>
      </c>
      <c r="AF4" s="221">
        <v>10</v>
      </c>
      <c r="AG4" s="221">
        <v>11</v>
      </c>
      <c r="AH4" s="221">
        <v>12</v>
      </c>
      <c r="AI4" s="221">
        <v>13</v>
      </c>
      <c r="AJ4" s="221">
        <v>14</v>
      </c>
      <c r="AK4" s="221">
        <v>15</v>
      </c>
      <c r="AL4" s="221">
        <v>16</v>
      </c>
      <c r="AM4" s="221">
        <v>17</v>
      </c>
      <c r="AN4" s="221">
        <v>18</v>
      </c>
      <c r="AO4" s="221">
        <v>19</v>
      </c>
      <c r="AP4" s="221">
        <v>20</v>
      </c>
      <c r="AQ4" s="221">
        <v>21</v>
      </c>
      <c r="AR4" s="221">
        <v>22</v>
      </c>
      <c r="AS4" s="221">
        <v>23</v>
      </c>
      <c r="AT4" s="221">
        <v>24</v>
      </c>
      <c r="AU4" s="221">
        <v>25</v>
      </c>
      <c r="AV4" s="221">
        <v>26</v>
      </c>
      <c r="AW4" s="221">
        <v>27</v>
      </c>
      <c r="AX4" s="221">
        <v>28</v>
      </c>
      <c r="AY4" s="221">
        <v>29</v>
      </c>
      <c r="AZ4" s="221">
        <v>30</v>
      </c>
      <c r="BA4" s="221">
        <v>31</v>
      </c>
      <c r="BB4" s="221">
        <v>32</v>
      </c>
      <c r="BC4" s="221">
        <v>33</v>
      </c>
      <c r="BD4" s="221">
        <v>34</v>
      </c>
      <c r="BE4" s="495"/>
    </row>
    <row r="5" spans="1:57" ht="15.75">
      <c r="A5" s="496" t="s">
        <v>17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7"/>
      <c r="BE5" s="495"/>
    </row>
    <row r="6" spans="1:57" ht="21.75" customHeight="1">
      <c r="A6" s="68"/>
      <c r="B6" s="69"/>
      <c r="C6" s="69"/>
      <c r="D6" s="69"/>
      <c r="E6" s="123">
        <v>1</v>
      </c>
      <c r="F6" s="123">
        <v>2</v>
      </c>
      <c r="G6" s="123">
        <v>3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  <c r="M6" s="123">
        <v>9</v>
      </c>
      <c r="N6" s="123">
        <v>10</v>
      </c>
      <c r="O6" s="123">
        <v>11</v>
      </c>
      <c r="P6" s="122">
        <v>12</v>
      </c>
      <c r="Q6" s="123">
        <v>13</v>
      </c>
      <c r="R6" s="122">
        <v>14</v>
      </c>
      <c r="S6" s="122">
        <v>15</v>
      </c>
      <c r="T6" s="124">
        <v>16</v>
      </c>
      <c r="U6" s="122">
        <v>17</v>
      </c>
      <c r="V6" s="123">
        <v>18</v>
      </c>
      <c r="W6" s="123">
        <v>19</v>
      </c>
      <c r="X6" s="123">
        <v>20</v>
      </c>
      <c r="Y6" s="123">
        <v>21</v>
      </c>
      <c r="Z6" s="182">
        <v>22</v>
      </c>
      <c r="AA6" s="182">
        <v>23</v>
      </c>
      <c r="AB6" s="182">
        <v>24</v>
      </c>
      <c r="AC6" s="182">
        <v>25</v>
      </c>
      <c r="AD6" s="182">
        <v>26</v>
      </c>
      <c r="AE6" s="182">
        <v>27</v>
      </c>
      <c r="AF6" s="182">
        <v>28</v>
      </c>
      <c r="AG6" s="182">
        <v>29</v>
      </c>
      <c r="AH6" s="182">
        <v>30</v>
      </c>
      <c r="AI6" s="182">
        <v>31</v>
      </c>
      <c r="AJ6" s="125">
        <v>32</v>
      </c>
      <c r="AK6" s="182">
        <v>33</v>
      </c>
      <c r="AL6" s="182">
        <v>34</v>
      </c>
      <c r="AM6" s="182">
        <v>35</v>
      </c>
      <c r="AN6" s="125">
        <v>36</v>
      </c>
      <c r="AO6" s="125">
        <v>37</v>
      </c>
      <c r="AP6" s="125">
        <v>38</v>
      </c>
      <c r="AQ6" s="122">
        <v>39</v>
      </c>
      <c r="AR6" s="122">
        <v>40</v>
      </c>
      <c r="AS6" s="122">
        <v>41</v>
      </c>
      <c r="AT6" s="122">
        <v>42</v>
      </c>
      <c r="AU6" s="122">
        <v>43</v>
      </c>
      <c r="AV6" s="122">
        <v>44</v>
      </c>
      <c r="AW6" s="122">
        <v>45</v>
      </c>
      <c r="AX6" s="101">
        <v>46</v>
      </c>
      <c r="AY6" s="101">
        <v>47</v>
      </c>
      <c r="AZ6" s="101">
        <v>48</v>
      </c>
      <c r="BA6" s="101">
        <v>49</v>
      </c>
      <c r="BB6" s="126">
        <v>50</v>
      </c>
      <c r="BC6" s="101">
        <v>51</v>
      </c>
      <c r="BD6" s="183">
        <v>52</v>
      </c>
      <c r="BE6" s="495"/>
    </row>
    <row r="7" spans="1:57" ht="40.5" customHeight="1">
      <c r="A7" s="610" t="s">
        <v>91</v>
      </c>
      <c r="B7" s="506" t="s">
        <v>18</v>
      </c>
      <c r="C7" s="506" t="s">
        <v>19</v>
      </c>
      <c r="D7" s="75" t="s">
        <v>20</v>
      </c>
      <c r="E7" s="76">
        <v>0</v>
      </c>
      <c r="F7" s="35">
        <v>0</v>
      </c>
      <c r="G7" s="35">
        <f aca="true" t="shared" si="0" ref="G7:J8">G13</f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aca="true" t="shared" si="1" ref="K7:BB8">K13</f>
        <v>0</v>
      </c>
      <c r="L7" s="35">
        <f t="shared" si="1"/>
        <v>0</v>
      </c>
      <c r="M7" s="35">
        <f t="shared" si="1"/>
        <v>0</v>
      </c>
      <c r="N7" s="35">
        <f t="shared" si="1"/>
        <v>0</v>
      </c>
      <c r="O7" s="91">
        <f t="shared" si="1"/>
        <v>0</v>
      </c>
      <c r="P7" s="92">
        <f t="shared" si="1"/>
        <v>4</v>
      </c>
      <c r="Q7" s="35">
        <f t="shared" si="1"/>
        <v>0</v>
      </c>
      <c r="R7" s="438">
        <f t="shared" si="1"/>
        <v>0</v>
      </c>
      <c r="S7" s="444">
        <f t="shared" si="1"/>
        <v>0</v>
      </c>
      <c r="T7" s="361">
        <f t="shared" si="1"/>
        <v>0</v>
      </c>
      <c r="U7" s="438">
        <f t="shared" si="1"/>
        <v>0</v>
      </c>
      <c r="V7" s="438">
        <f t="shared" si="1"/>
        <v>0</v>
      </c>
      <c r="W7" s="445">
        <f t="shared" si="1"/>
        <v>0</v>
      </c>
      <c r="X7" s="445">
        <f t="shared" si="1"/>
        <v>0</v>
      </c>
      <c r="Y7" s="438">
        <f t="shared" si="1"/>
        <v>0</v>
      </c>
      <c r="Z7" s="438">
        <f t="shared" si="1"/>
        <v>0</v>
      </c>
      <c r="AA7" s="438">
        <f t="shared" si="1"/>
        <v>0</v>
      </c>
      <c r="AB7" s="438">
        <f t="shared" si="1"/>
        <v>0</v>
      </c>
      <c r="AC7" s="438">
        <f t="shared" si="1"/>
        <v>0</v>
      </c>
      <c r="AD7" s="438">
        <f t="shared" si="1"/>
        <v>0</v>
      </c>
      <c r="AE7" s="438">
        <f t="shared" si="1"/>
        <v>0</v>
      </c>
      <c r="AF7" s="238">
        <f t="shared" si="1"/>
        <v>0</v>
      </c>
      <c r="AG7" s="39">
        <f t="shared" si="1"/>
        <v>0</v>
      </c>
      <c r="AH7" s="35">
        <f t="shared" si="1"/>
        <v>0</v>
      </c>
      <c r="AI7" s="39">
        <f t="shared" si="1"/>
        <v>0</v>
      </c>
      <c r="AJ7" s="35">
        <f>AJ13</f>
        <v>0</v>
      </c>
      <c r="AK7" s="35">
        <f t="shared" si="1"/>
        <v>0</v>
      </c>
      <c r="AL7" s="39">
        <f t="shared" si="1"/>
        <v>0</v>
      </c>
      <c r="AM7" s="91">
        <f t="shared" si="1"/>
        <v>2</v>
      </c>
      <c r="AN7" s="92">
        <f t="shared" si="1"/>
        <v>0</v>
      </c>
      <c r="AO7" s="92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270" t="str">
        <f t="shared" si="1"/>
        <v>К</v>
      </c>
      <c r="AX7" s="270" t="str">
        <f t="shared" si="1"/>
        <v>К</v>
      </c>
      <c r="AY7" s="270" t="str">
        <f t="shared" si="1"/>
        <v>К</v>
      </c>
      <c r="AZ7" s="270" t="str">
        <f>AZ13</f>
        <v>К</v>
      </c>
      <c r="BA7" s="270" t="str">
        <f>BA13</f>
        <v>К</v>
      </c>
      <c r="BB7" s="269" t="str">
        <f>BB13</f>
        <v>К</v>
      </c>
      <c r="BC7" s="270" t="str">
        <f>BC13</f>
        <v>К</v>
      </c>
      <c r="BD7" s="269" t="s">
        <v>21</v>
      </c>
      <c r="BE7" s="108">
        <f aca="true" t="shared" si="2" ref="BE7:BE60">SUM(E7:BD7)</f>
        <v>6</v>
      </c>
    </row>
    <row r="8" spans="1:57" ht="14.25" customHeight="1">
      <c r="A8" s="504"/>
      <c r="B8" s="502"/>
      <c r="C8" s="503"/>
      <c r="D8" s="75" t="s">
        <v>22</v>
      </c>
      <c r="E8" s="76">
        <v>0</v>
      </c>
      <c r="F8" s="35"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1"/>
        <v>0</v>
      </c>
      <c r="L8" s="35">
        <f>L14</f>
        <v>0</v>
      </c>
      <c r="M8" s="228">
        <f t="shared" si="1"/>
        <v>0</v>
      </c>
      <c r="N8" s="228">
        <f t="shared" si="1"/>
        <v>0</v>
      </c>
      <c r="O8" s="310">
        <f t="shared" si="1"/>
        <v>0</v>
      </c>
      <c r="P8" s="308">
        <f t="shared" si="1"/>
        <v>0</v>
      </c>
      <c r="Q8" s="361">
        <f t="shared" si="1"/>
        <v>5</v>
      </c>
      <c r="R8" s="39">
        <f t="shared" si="1"/>
        <v>5</v>
      </c>
      <c r="S8" s="39">
        <f t="shared" si="1"/>
        <v>5</v>
      </c>
      <c r="T8" s="35">
        <f t="shared" si="1"/>
        <v>5</v>
      </c>
      <c r="U8" s="35">
        <f t="shared" si="1"/>
        <v>5</v>
      </c>
      <c r="V8" s="35">
        <f t="shared" si="1"/>
        <v>5</v>
      </c>
      <c r="W8" s="35">
        <f t="shared" si="1"/>
        <v>0</v>
      </c>
      <c r="X8" s="35">
        <f t="shared" si="1"/>
        <v>5</v>
      </c>
      <c r="Y8" s="35">
        <f t="shared" si="1"/>
        <v>2</v>
      </c>
      <c r="Z8" s="35">
        <f t="shared" si="1"/>
        <v>2</v>
      </c>
      <c r="AA8" s="35">
        <f t="shared" si="1"/>
        <v>2</v>
      </c>
      <c r="AB8" s="35">
        <f t="shared" si="1"/>
        <v>2</v>
      </c>
      <c r="AC8" s="39">
        <f t="shared" si="1"/>
        <v>2</v>
      </c>
      <c r="AD8" s="35">
        <f t="shared" si="1"/>
        <v>0</v>
      </c>
      <c r="AE8" s="35">
        <f t="shared" si="1"/>
        <v>0</v>
      </c>
      <c r="AF8" s="35">
        <f t="shared" si="1"/>
        <v>0</v>
      </c>
      <c r="AG8" s="39">
        <f t="shared" si="1"/>
        <v>0</v>
      </c>
      <c r="AH8" s="35">
        <f t="shared" si="1"/>
        <v>0</v>
      </c>
      <c r="AI8" s="39">
        <f t="shared" si="1"/>
        <v>0</v>
      </c>
      <c r="AJ8" s="35">
        <f t="shared" si="1"/>
        <v>0</v>
      </c>
      <c r="AK8" s="39">
        <f t="shared" si="1"/>
        <v>0</v>
      </c>
      <c r="AL8" s="35">
        <f t="shared" si="1"/>
        <v>0</v>
      </c>
      <c r="AM8" s="91">
        <f t="shared" si="1"/>
        <v>0</v>
      </c>
      <c r="AN8" s="92">
        <f t="shared" si="1"/>
        <v>0</v>
      </c>
      <c r="AO8" s="92">
        <f t="shared" si="1"/>
        <v>0</v>
      </c>
      <c r="AP8" s="39">
        <f t="shared" si="1"/>
        <v>0</v>
      </c>
      <c r="AQ8" s="225">
        <f t="shared" si="1"/>
        <v>0</v>
      </c>
      <c r="AR8" s="225">
        <f>AR14</f>
        <v>0</v>
      </c>
      <c r="AS8" s="225">
        <f t="shared" si="1"/>
        <v>0</v>
      </c>
      <c r="AT8" s="225">
        <f t="shared" si="1"/>
        <v>0</v>
      </c>
      <c r="AU8" s="39">
        <f t="shared" si="1"/>
        <v>0</v>
      </c>
      <c r="AV8" s="39">
        <f t="shared" si="1"/>
        <v>0</v>
      </c>
      <c r="AW8" s="270" t="str">
        <f t="shared" si="1"/>
        <v>К</v>
      </c>
      <c r="AX8" s="270" t="str">
        <f t="shared" si="1"/>
        <v>К</v>
      </c>
      <c r="AY8" s="314" t="str">
        <f t="shared" si="1"/>
        <v>К</v>
      </c>
      <c r="AZ8" s="270" t="str">
        <f t="shared" si="1"/>
        <v>К</v>
      </c>
      <c r="BA8" s="269" t="str">
        <f>BA14</f>
        <v>К</v>
      </c>
      <c r="BB8" s="269" t="str">
        <f t="shared" si="1"/>
        <v>К</v>
      </c>
      <c r="BC8" s="270" t="str">
        <f>BC14</f>
        <v>К</v>
      </c>
      <c r="BD8" s="269" t="str">
        <f>BD14</f>
        <v>К</v>
      </c>
      <c r="BE8" s="37">
        <f t="shared" si="2"/>
        <v>45</v>
      </c>
    </row>
    <row r="9" spans="1:57" ht="15.75" customHeight="1" hidden="1" thickBot="1">
      <c r="A9" s="504"/>
      <c r="B9" s="509" t="s">
        <v>23</v>
      </c>
      <c r="C9" s="570" t="s">
        <v>24</v>
      </c>
      <c r="D9" s="71" t="s">
        <v>20</v>
      </c>
      <c r="E9" s="74" t="s">
        <v>21</v>
      </c>
      <c r="F9" s="35" t="s">
        <v>21</v>
      </c>
      <c r="G9" s="77"/>
      <c r="H9" s="77"/>
      <c r="I9" s="77"/>
      <c r="J9" s="85"/>
      <c r="K9" s="181"/>
      <c r="L9" s="181"/>
      <c r="M9" s="85"/>
      <c r="N9" s="85"/>
      <c r="O9" s="181"/>
      <c r="P9" s="88"/>
      <c r="Q9" s="97"/>
      <c r="R9" s="97"/>
      <c r="S9" s="156"/>
      <c r="T9" s="97"/>
      <c r="U9" s="97"/>
      <c r="V9" s="97" t="s">
        <v>21</v>
      </c>
      <c r="W9" s="97" t="s">
        <v>21</v>
      </c>
      <c r="X9" s="97"/>
      <c r="Y9" s="97"/>
      <c r="Z9" s="97"/>
      <c r="AA9" s="97"/>
      <c r="AB9" s="97"/>
      <c r="AC9" s="30"/>
      <c r="AD9" s="30"/>
      <c r="AE9" s="246"/>
      <c r="AF9" s="30"/>
      <c r="AG9" s="97"/>
      <c r="AH9" s="97"/>
      <c r="AI9" s="94"/>
      <c r="AJ9" s="29"/>
      <c r="AK9" s="34"/>
      <c r="AL9" s="34"/>
      <c r="AM9" s="366"/>
      <c r="AN9" s="26"/>
      <c r="AO9" s="26"/>
      <c r="AP9" s="29"/>
      <c r="AQ9" s="29"/>
      <c r="AR9" s="29"/>
      <c r="AS9" s="31"/>
      <c r="AT9" s="195"/>
      <c r="AU9" s="197"/>
      <c r="AV9" s="29"/>
      <c r="AW9" s="315"/>
      <c r="AX9" s="315"/>
      <c r="AY9" s="316"/>
      <c r="AZ9" s="317" t="s">
        <v>21</v>
      </c>
      <c r="BA9" s="318" t="s">
        <v>21</v>
      </c>
      <c r="BB9" s="318" t="s">
        <v>21</v>
      </c>
      <c r="BC9" s="319" t="s">
        <v>21</v>
      </c>
      <c r="BD9" s="320" t="s">
        <v>21</v>
      </c>
      <c r="BE9" s="27">
        <f t="shared" si="2"/>
        <v>0</v>
      </c>
    </row>
    <row r="10" spans="1:57" ht="15.75" customHeight="1" hidden="1" thickBot="1">
      <c r="A10" s="504"/>
      <c r="B10" s="510"/>
      <c r="C10" s="601"/>
      <c r="D10" s="71" t="s">
        <v>22</v>
      </c>
      <c r="E10" s="74" t="s">
        <v>21</v>
      </c>
      <c r="F10" s="35" t="s">
        <v>21</v>
      </c>
      <c r="G10" s="77"/>
      <c r="H10" s="77"/>
      <c r="I10" s="77"/>
      <c r="J10" s="85"/>
      <c r="K10" s="181"/>
      <c r="L10" s="181"/>
      <c r="M10" s="85"/>
      <c r="N10" s="85"/>
      <c r="O10" s="181"/>
      <c r="P10" s="88"/>
      <c r="Q10" s="97"/>
      <c r="R10" s="97"/>
      <c r="S10" s="156"/>
      <c r="T10" s="97"/>
      <c r="U10" s="97"/>
      <c r="V10" s="97" t="s">
        <v>21</v>
      </c>
      <c r="W10" s="97" t="s">
        <v>21</v>
      </c>
      <c r="X10" s="149"/>
      <c r="Y10" s="149"/>
      <c r="Z10" s="149"/>
      <c r="AA10" s="149"/>
      <c r="AB10" s="149"/>
      <c r="AC10" s="32"/>
      <c r="AD10" s="32"/>
      <c r="AE10" s="247"/>
      <c r="AF10" s="32"/>
      <c r="AG10" s="149"/>
      <c r="AH10" s="149"/>
      <c r="AI10" s="98"/>
      <c r="AJ10" s="31"/>
      <c r="AK10" s="265"/>
      <c r="AL10" s="265"/>
      <c r="AM10" s="367"/>
      <c r="AN10" s="33"/>
      <c r="AO10" s="33"/>
      <c r="AP10" s="31"/>
      <c r="AQ10" s="31"/>
      <c r="AR10" s="31"/>
      <c r="AS10" s="31"/>
      <c r="AT10" s="195"/>
      <c r="AU10" s="197"/>
      <c r="AV10" s="29"/>
      <c r="AW10" s="315"/>
      <c r="AX10" s="315"/>
      <c r="AY10" s="316"/>
      <c r="AZ10" s="317" t="s">
        <v>21</v>
      </c>
      <c r="BA10" s="318" t="s">
        <v>21</v>
      </c>
      <c r="BB10" s="318" t="s">
        <v>21</v>
      </c>
      <c r="BC10" s="319" t="s">
        <v>21</v>
      </c>
      <c r="BD10" s="320" t="s">
        <v>21</v>
      </c>
      <c r="BE10" s="27">
        <f t="shared" si="2"/>
        <v>0</v>
      </c>
    </row>
    <row r="11" spans="1:57" ht="15.75" customHeight="1" hidden="1" thickBot="1">
      <c r="A11" s="504"/>
      <c r="B11" s="513" t="s">
        <v>25</v>
      </c>
      <c r="C11" s="569" t="s">
        <v>26</v>
      </c>
      <c r="D11" s="71" t="s">
        <v>20</v>
      </c>
      <c r="E11" s="74" t="s">
        <v>21</v>
      </c>
      <c r="F11" s="35" t="s">
        <v>21</v>
      </c>
      <c r="G11" s="77"/>
      <c r="H11" s="77"/>
      <c r="I11" s="77"/>
      <c r="J11" s="85"/>
      <c r="K11" s="181"/>
      <c r="L11" s="181"/>
      <c r="M11" s="85"/>
      <c r="N11" s="85"/>
      <c r="O11" s="181"/>
      <c r="P11" s="88"/>
      <c r="Q11" s="97"/>
      <c r="R11" s="97"/>
      <c r="S11" s="156"/>
      <c r="T11" s="97"/>
      <c r="U11" s="97"/>
      <c r="V11" s="97" t="s">
        <v>21</v>
      </c>
      <c r="W11" s="97" t="s">
        <v>21</v>
      </c>
      <c r="X11" s="97"/>
      <c r="Y11" s="97"/>
      <c r="Z11" s="97"/>
      <c r="AA11" s="97"/>
      <c r="AB11" s="97"/>
      <c r="AC11" s="30"/>
      <c r="AD11" s="30"/>
      <c r="AE11" s="246"/>
      <c r="AF11" s="30"/>
      <c r="AG11" s="97"/>
      <c r="AH11" s="97"/>
      <c r="AI11" s="94"/>
      <c r="AJ11" s="29"/>
      <c r="AK11" s="34"/>
      <c r="AL11" s="34"/>
      <c r="AM11" s="366"/>
      <c r="AN11" s="26"/>
      <c r="AO11" s="26"/>
      <c r="AP11" s="29"/>
      <c r="AQ11" s="29"/>
      <c r="AR11" s="29"/>
      <c r="AS11" s="29"/>
      <c r="AT11" s="196"/>
      <c r="AU11" s="197"/>
      <c r="AV11" s="29"/>
      <c r="AW11" s="315"/>
      <c r="AX11" s="315"/>
      <c r="AY11" s="316"/>
      <c r="AZ11" s="317" t="s">
        <v>21</v>
      </c>
      <c r="BA11" s="318" t="s">
        <v>21</v>
      </c>
      <c r="BB11" s="318" t="s">
        <v>21</v>
      </c>
      <c r="BC11" s="319" t="s">
        <v>21</v>
      </c>
      <c r="BD11" s="320" t="s">
        <v>21</v>
      </c>
      <c r="BE11" s="27">
        <f t="shared" si="2"/>
        <v>0</v>
      </c>
    </row>
    <row r="12" spans="1:57" ht="15.75" customHeight="1" hidden="1" thickBot="1">
      <c r="A12" s="504"/>
      <c r="B12" s="509"/>
      <c r="C12" s="570"/>
      <c r="D12" s="160" t="s">
        <v>22</v>
      </c>
      <c r="E12" s="161" t="s">
        <v>21</v>
      </c>
      <c r="F12" s="35" t="s">
        <v>21</v>
      </c>
      <c r="G12" s="162"/>
      <c r="H12" s="162"/>
      <c r="I12" s="162"/>
      <c r="J12" s="166"/>
      <c r="K12" s="184"/>
      <c r="L12" s="184"/>
      <c r="M12" s="166"/>
      <c r="N12" s="166"/>
      <c r="O12" s="184"/>
      <c r="P12" s="168"/>
      <c r="Q12" s="214"/>
      <c r="R12" s="214"/>
      <c r="S12" s="244"/>
      <c r="T12" s="214"/>
      <c r="U12" s="214"/>
      <c r="V12" s="214" t="s">
        <v>21</v>
      </c>
      <c r="W12" s="214" t="s">
        <v>21</v>
      </c>
      <c r="X12" s="171"/>
      <c r="Y12" s="171"/>
      <c r="Z12" s="171"/>
      <c r="AA12" s="149"/>
      <c r="AB12" s="149"/>
      <c r="AC12" s="187"/>
      <c r="AD12" s="187"/>
      <c r="AE12" s="247"/>
      <c r="AF12" s="187"/>
      <c r="AG12" s="171"/>
      <c r="AH12" s="171"/>
      <c r="AI12" s="188"/>
      <c r="AJ12" s="189"/>
      <c r="AK12" s="305"/>
      <c r="AL12" s="305"/>
      <c r="AM12" s="368"/>
      <c r="AN12" s="369"/>
      <c r="AO12" s="369"/>
      <c r="AP12" s="189"/>
      <c r="AQ12" s="189"/>
      <c r="AR12" s="189"/>
      <c r="AS12" s="189"/>
      <c r="AT12" s="231"/>
      <c r="AU12" s="198"/>
      <c r="AV12" s="194"/>
      <c r="AW12" s="321"/>
      <c r="AX12" s="321"/>
      <c r="AY12" s="277"/>
      <c r="AZ12" s="322" t="s">
        <v>21</v>
      </c>
      <c r="BA12" s="323" t="s">
        <v>21</v>
      </c>
      <c r="BB12" s="323" t="s">
        <v>21</v>
      </c>
      <c r="BC12" s="324" t="s">
        <v>21</v>
      </c>
      <c r="BD12" s="325" t="s">
        <v>21</v>
      </c>
      <c r="BE12" s="27">
        <f t="shared" si="2"/>
        <v>0</v>
      </c>
    </row>
    <row r="13" spans="1:57" s="14" customFormat="1" ht="15.75">
      <c r="A13" s="504"/>
      <c r="B13" s="565" t="s">
        <v>27</v>
      </c>
      <c r="C13" s="576" t="s">
        <v>28</v>
      </c>
      <c r="D13" s="185" t="s">
        <v>20</v>
      </c>
      <c r="E13" s="39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9">
        <v>0</v>
      </c>
      <c r="M13" s="35">
        <v>0</v>
      </c>
      <c r="N13" s="35">
        <v>0</v>
      </c>
      <c r="O13" s="91">
        <v>0</v>
      </c>
      <c r="P13" s="154">
        <v>4</v>
      </c>
      <c r="Q13" s="82">
        <v>0</v>
      </c>
      <c r="R13" s="35">
        <v>0</v>
      </c>
      <c r="S13" s="39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438">
        <v>0</v>
      </c>
      <c r="AB13" s="438">
        <v>0</v>
      </c>
      <c r="AC13" s="39">
        <v>0</v>
      </c>
      <c r="AD13" s="35">
        <v>0</v>
      </c>
      <c r="AE13" s="438">
        <v>0</v>
      </c>
      <c r="AF13" s="39">
        <v>0</v>
      </c>
      <c r="AG13" s="35">
        <v>0</v>
      </c>
      <c r="AH13" s="35">
        <v>0</v>
      </c>
      <c r="AI13" s="39">
        <v>0</v>
      </c>
      <c r="AJ13" s="39">
        <v>0</v>
      </c>
      <c r="AK13" s="39">
        <v>0</v>
      </c>
      <c r="AL13" s="39">
        <v>0</v>
      </c>
      <c r="AM13" s="92">
        <v>2</v>
      </c>
      <c r="AN13" s="91">
        <v>0</v>
      </c>
      <c r="AO13" s="92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119">
        <v>0</v>
      </c>
      <c r="AV13" s="119">
        <v>0</v>
      </c>
      <c r="AW13" s="286" t="s">
        <v>21</v>
      </c>
      <c r="AX13" s="286" t="s">
        <v>21</v>
      </c>
      <c r="AY13" s="286" t="s">
        <v>21</v>
      </c>
      <c r="AZ13" s="286" t="s">
        <v>21</v>
      </c>
      <c r="BA13" s="286" t="s">
        <v>21</v>
      </c>
      <c r="BB13" s="286" t="s">
        <v>21</v>
      </c>
      <c r="BC13" s="286" t="s">
        <v>21</v>
      </c>
      <c r="BD13" s="219" t="s">
        <v>21</v>
      </c>
      <c r="BE13" s="38">
        <f t="shared" si="2"/>
        <v>6</v>
      </c>
    </row>
    <row r="14" spans="1:57" s="16" customFormat="1" ht="15.75">
      <c r="A14" s="504"/>
      <c r="B14" s="566"/>
      <c r="C14" s="515"/>
      <c r="D14" s="100" t="s">
        <v>22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91">
        <v>0</v>
      </c>
      <c r="P14" s="92">
        <v>0</v>
      </c>
      <c r="Q14" s="35">
        <v>5</v>
      </c>
      <c r="R14" s="35">
        <v>5</v>
      </c>
      <c r="S14" s="39">
        <v>5</v>
      </c>
      <c r="T14" s="35">
        <v>5</v>
      </c>
      <c r="U14" s="35">
        <v>5</v>
      </c>
      <c r="V14" s="35">
        <v>5</v>
      </c>
      <c r="W14" s="35">
        <v>0</v>
      </c>
      <c r="X14" s="35">
        <v>5</v>
      </c>
      <c r="Y14" s="35">
        <v>2</v>
      </c>
      <c r="Z14" s="35">
        <v>2</v>
      </c>
      <c r="AA14" s="35">
        <v>2</v>
      </c>
      <c r="AB14" s="35">
        <v>2</v>
      </c>
      <c r="AC14" s="39">
        <v>2</v>
      </c>
      <c r="AD14" s="35">
        <v>0</v>
      </c>
      <c r="AE14" s="35">
        <v>0</v>
      </c>
      <c r="AF14" s="39">
        <v>0</v>
      </c>
      <c r="AG14" s="35">
        <v>0</v>
      </c>
      <c r="AH14" s="35">
        <v>0</v>
      </c>
      <c r="AI14" s="39">
        <v>0</v>
      </c>
      <c r="AJ14" s="39">
        <v>0</v>
      </c>
      <c r="AK14" s="39">
        <v>0</v>
      </c>
      <c r="AL14" s="39">
        <v>0</v>
      </c>
      <c r="AM14" s="92">
        <v>0</v>
      </c>
      <c r="AN14" s="91">
        <v>0</v>
      </c>
      <c r="AO14" s="92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269" t="s">
        <v>21</v>
      </c>
      <c r="AX14" s="269" t="s">
        <v>21</v>
      </c>
      <c r="AY14" s="269" t="s">
        <v>21</v>
      </c>
      <c r="AZ14" s="269" t="s">
        <v>21</v>
      </c>
      <c r="BA14" s="269" t="s">
        <v>21</v>
      </c>
      <c r="BB14" s="269" t="s">
        <v>21</v>
      </c>
      <c r="BC14" s="269" t="s">
        <v>21</v>
      </c>
      <c r="BD14" s="269" t="s">
        <v>21</v>
      </c>
      <c r="BE14" s="35">
        <f>SUM(E14:BD14)</f>
        <v>45</v>
      </c>
    </row>
    <row r="15" spans="1:57" s="16" customFormat="1" ht="15.75">
      <c r="A15" s="504"/>
      <c r="B15" s="567"/>
      <c r="C15" s="135"/>
      <c r="D15" s="99" t="s">
        <v>115</v>
      </c>
      <c r="E15" s="39"/>
      <c r="F15" s="39"/>
      <c r="G15" s="39"/>
      <c r="H15" s="39"/>
      <c r="I15" s="59"/>
      <c r="J15" s="59"/>
      <c r="K15" s="59"/>
      <c r="L15" s="59"/>
      <c r="M15" s="59"/>
      <c r="N15" s="39"/>
      <c r="O15" s="311"/>
      <c r="P15" s="92"/>
      <c r="Q15" s="35"/>
      <c r="R15" s="39"/>
      <c r="S15" s="39"/>
      <c r="T15" s="39"/>
      <c r="U15" s="35"/>
      <c r="V15" s="35"/>
      <c r="W15" s="35"/>
      <c r="X15" s="35"/>
      <c r="Y15" s="35"/>
      <c r="Z15" s="35"/>
      <c r="AA15" s="35"/>
      <c r="AB15" s="35"/>
      <c r="AC15" s="39"/>
      <c r="AD15" s="35"/>
      <c r="AE15" s="35"/>
      <c r="AF15" s="39"/>
      <c r="AG15" s="35"/>
      <c r="AH15" s="35"/>
      <c r="AI15" s="39"/>
      <c r="AJ15" s="39"/>
      <c r="AK15" s="39"/>
      <c r="AL15" s="39"/>
      <c r="AM15" s="91"/>
      <c r="AN15" s="91"/>
      <c r="AO15" s="92" t="s">
        <v>94</v>
      </c>
      <c r="AP15" s="39"/>
      <c r="AQ15" s="39"/>
      <c r="AR15" s="39"/>
      <c r="AS15" s="39"/>
      <c r="AT15" s="39"/>
      <c r="AU15" s="39"/>
      <c r="AV15" s="39"/>
      <c r="AW15" s="269"/>
      <c r="AX15" s="270"/>
      <c r="AY15" s="278"/>
      <c r="AZ15" s="270"/>
      <c r="BA15" s="269"/>
      <c r="BB15" s="269"/>
      <c r="BC15" s="270"/>
      <c r="BD15" s="280"/>
      <c r="BE15" s="199"/>
    </row>
    <row r="16" spans="1:57" s="16" customFormat="1" ht="15.75">
      <c r="A16" s="504"/>
      <c r="B16" s="573" t="s">
        <v>44</v>
      </c>
      <c r="C16" s="516" t="s">
        <v>45</v>
      </c>
      <c r="D16" s="99" t="s">
        <v>20</v>
      </c>
      <c r="E16" s="39">
        <f aca="true" t="shared" si="3" ref="E16:AV16">E18</f>
        <v>0</v>
      </c>
      <c r="F16" s="35">
        <f t="shared" si="3"/>
        <v>0</v>
      </c>
      <c r="G16" s="35">
        <f t="shared" si="3"/>
        <v>0</v>
      </c>
      <c r="H16" s="35">
        <f t="shared" si="3"/>
        <v>0</v>
      </c>
      <c r="I16" s="296">
        <f t="shared" si="3"/>
        <v>0</v>
      </c>
      <c r="J16" s="296">
        <f t="shared" si="3"/>
        <v>0</v>
      </c>
      <c r="K16" s="296">
        <f t="shared" si="3"/>
        <v>0</v>
      </c>
      <c r="L16" s="296">
        <f t="shared" si="3"/>
        <v>0</v>
      </c>
      <c r="M16" s="296">
        <f t="shared" si="3"/>
        <v>0</v>
      </c>
      <c r="N16" s="35">
        <f t="shared" si="3"/>
        <v>0</v>
      </c>
      <c r="O16" s="311">
        <f t="shared" si="3"/>
        <v>0</v>
      </c>
      <c r="P16" s="92">
        <f t="shared" si="3"/>
        <v>8</v>
      </c>
      <c r="Q16" s="35">
        <f t="shared" si="3"/>
        <v>0</v>
      </c>
      <c r="R16" s="35">
        <f t="shared" si="3"/>
        <v>0</v>
      </c>
      <c r="S16" s="39">
        <f t="shared" si="3"/>
        <v>0</v>
      </c>
      <c r="T16" s="39">
        <f t="shared" si="3"/>
        <v>0</v>
      </c>
      <c r="U16" s="35">
        <f t="shared" si="3"/>
        <v>0</v>
      </c>
      <c r="V16" s="35">
        <f t="shared" si="3"/>
        <v>0</v>
      </c>
      <c r="W16" s="35">
        <f t="shared" si="3"/>
        <v>0</v>
      </c>
      <c r="X16" s="35">
        <f t="shared" si="3"/>
        <v>0</v>
      </c>
      <c r="Y16" s="35">
        <f t="shared" si="3"/>
        <v>0</v>
      </c>
      <c r="Z16" s="35">
        <f t="shared" si="3"/>
        <v>0</v>
      </c>
      <c r="AA16" s="35">
        <f t="shared" si="3"/>
        <v>0</v>
      </c>
      <c r="AB16" s="35">
        <f t="shared" si="3"/>
        <v>0</v>
      </c>
      <c r="AC16" s="39">
        <f t="shared" si="3"/>
        <v>0</v>
      </c>
      <c r="AD16" s="35">
        <f t="shared" si="3"/>
        <v>0</v>
      </c>
      <c r="AE16" s="35">
        <f t="shared" si="3"/>
        <v>0</v>
      </c>
      <c r="AF16" s="39">
        <f t="shared" si="3"/>
        <v>0</v>
      </c>
      <c r="AG16" s="35">
        <f t="shared" si="3"/>
        <v>0</v>
      </c>
      <c r="AH16" s="35">
        <f t="shared" si="3"/>
        <v>0</v>
      </c>
      <c r="AI16" s="39">
        <f t="shared" si="3"/>
        <v>0</v>
      </c>
      <c r="AJ16" s="39">
        <f t="shared" si="3"/>
        <v>0</v>
      </c>
      <c r="AK16" s="39">
        <f t="shared" si="3"/>
        <v>0</v>
      </c>
      <c r="AL16" s="39">
        <f t="shared" si="3"/>
        <v>0</v>
      </c>
      <c r="AM16" s="91">
        <f t="shared" si="3"/>
        <v>0</v>
      </c>
      <c r="AN16" s="91">
        <f t="shared" si="3"/>
        <v>0</v>
      </c>
      <c r="AO16" s="92">
        <f t="shared" si="3"/>
        <v>0</v>
      </c>
      <c r="AP16" s="39">
        <f t="shared" si="3"/>
        <v>0</v>
      </c>
      <c r="AQ16" s="39">
        <f t="shared" si="3"/>
        <v>0</v>
      </c>
      <c r="AR16" s="39">
        <f t="shared" si="3"/>
        <v>0</v>
      </c>
      <c r="AS16" s="39">
        <f t="shared" si="3"/>
        <v>0</v>
      </c>
      <c r="AT16" s="39">
        <f t="shared" si="3"/>
        <v>0</v>
      </c>
      <c r="AU16" s="39">
        <f t="shared" si="3"/>
        <v>0</v>
      </c>
      <c r="AV16" s="39">
        <f t="shared" si="3"/>
        <v>0</v>
      </c>
      <c r="AW16" s="269" t="s">
        <v>21</v>
      </c>
      <c r="AX16" s="270" t="s">
        <v>21</v>
      </c>
      <c r="AY16" s="278" t="s">
        <v>21</v>
      </c>
      <c r="AZ16" s="270" t="s">
        <v>21</v>
      </c>
      <c r="BA16" s="269" t="s">
        <v>21</v>
      </c>
      <c r="BB16" s="269" t="s">
        <v>21</v>
      </c>
      <c r="BC16" s="270" t="s">
        <v>21</v>
      </c>
      <c r="BD16" s="268" t="s">
        <v>21</v>
      </c>
      <c r="BE16" s="303">
        <f>SUM(E16:BD16)</f>
        <v>8</v>
      </c>
    </row>
    <row r="17" spans="1:57" s="16" customFormat="1" ht="15.75">
      <c r="A17" s="504"/>
      <c r="B17" s="574"/>
      <c r="C17" s="559"/>
      <c r="D17" s="99" t="s">
        <v>22</v>
      </c>
      <c r="E17" s="39">
        <f aca="true" t="shared" si="4" ref="E17:AV17">E19</f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296">
        <f t="shared" si="4"/>
        <v>0</v>
      </c>
      <c r="J17" s="296">
        <f t="shared" si="4"/>
        <v>0</v>
      </c>
      <c r="K17" s="296">
        <f t="shared" si="4"/>
        <v>0</v>
      </c>
      <c r="L17" s="296">
        <f t="shared" si="4"/>
        <v>0</v>
      </c>
      <c r="M17" s="296">
        <f t="shared" si="4"/>
        <v>0</v>
      </c>
      <c r="N17" s="35">
        <f t="shared" si="4"/>
        <v>0</v>
      </c>
      <c r="O17" s="311">
        <f t="shared" si="4"/>
        <v>4</v>
      </c>
      <c r="P17" s="92">
        <f t="shared" si="4"/>
        <v>0</v>
      </c>
      <c r="Q17" s="35">
        <f t="shared" si="4"/>
        <v>2</v>
      </c>
      <c r="R17" s="35">
        <f t="shared" si="4"/>
        <v>2</v>
      </c>
      <c r="S17" s="39">
        <f t="shared" si="4"/>
        <v>2</v>
      </c>
      <c r="T17" s="39">
        <f t="shared" si="4"/>
        <v>2</v>
      </c>
      <c r="U17" s="35">
        <f t="shared" si="4"/>
        <v>2</v>
      </c>
      <c r="V17" s="35">
        <f t="shared" si="4"/>
        <v>2</v>
      </c>
      <c r="W17" s="35">
        <f t="shared" si="4"/>
        <v>9</v>
      </c>
      <c r="X17" s="35">
        <f t="shared" si="4"/>
        <v>10</v>
      </c>
      <c r="Y17" s="35">
        <f t="shared" si="4"/>
        <v>2</v>
      </c>
      <c r="Z17" s="35">
        <f t="shared" si="4"/>
        <v>2</v>
      </c>
      <c r="AA17" s="35">
        <f t="shared" si="4"/>
        <v>2</v>
      </c>
      <c r="AB17" s="35">
        <f t="shared" si="4"/>
        <v>2</v>
      </c>
      <c r="AC17" s="39">
        <f t="shared" si="4"/>
        <v>2</v>
      </c>
      <c r="AD17" s="35">
        <f t="shared" si="4"/>
        <v>2</v>
      </c>
      <c r="AE17" s="35">
        <f t="shared" si="4"/>
        <v>2</v>
      </c>
      <c r="AF17" s="39">
        <f t="shared" si="4"/>
        <v>2</v>
      </c>
      <c r="AG17" s="35">
        <f t="shared" si="4"/>
        <v>4</v>
      </c>
      <c r="AH17" s="35">
        <f t="shared" si="4"/>
        <v>0</v>
      </c>
      <c r="AI17" s="39">
        <f t="shared" si="4"/>
        <v>0</v>
      </c>
      <c r="AJ17" s="39">
        <f t="shared" si="4"/>
        <v>0</v>
      </c>
      <c r="AK17" s="39">
        <f t="shared" si="4"/>
        <v>0</v>
      </c>
      <c r="AL17" s="39">
        <f t="shared" si="4"/>
        <v>0</v>
      </c>
      <c r="AM17" s="91">
        <f t="shared" si="4"/>
        <v>0</v>
      </c>
      <c r="AN17" s="91">
        <f t="shared" si="4"/>
        <v>0</v>
      </c>
      <c r="AO17" s="92">
        <f t="shared" si="4"/>
        <v>0</v>
      </c>
      <c r="AP17" s="39">
        <f t="shared" si="4"/>
        <v>0</v>
      </c>
      <c r="AQ17" s="39">
        <f t="shared" si="4"/>
        <v>0</v>
      </c>
      <c r="AR17" s="39">
        <f t="shared" si="4"/>
        <v>0</v>
      </c>
      <c r="AS17" s="39">
        <f t="shared" si="4"/>
        <v>0</v>
      </c>
      <c r="AT17" s="39">
        <f t="shared" si="4"/>
        <v>0</v>
      </c>
      <c r="AU17" s="39">
        <f t="shared" si="4"/>
        <v>0</v>
      </c>
      <c r="AV17" s="39">
        <f t="shared" si="4"/>
        <v>0</v>
      </c>
      <c r="AW17" s="269" t="s">
        <v>21</v>
      </c>
      <c r="AX17" s="270" t="s">
        <v>21</v>
      </c>
      <c r="AY17" s="278" t="s">
        <v>21</v>
      </c>
      <c r="AZ17" s="270" t="s">
        <v>21</v>
      </c>
      <c r="BA17" s="269" t="s">
        <v>21</v>
      </c>
      <c r="BB17" s="269" t="s">
        <v>21</v>
      </c>
      <c r="BC17" s="270" t="s">
        <v>21</v>
      </c>
      <c r="BD17" s="268" t="s">
        <v>21</v>
      </c>
      <c r="BE17" s="303">
        <f>SUM(E17:BD17)</f>
        <v>55</v>
      </c>
    </row>
    <row r="18" spans="1:57" s="16" customFormat="1" ht="15.75">
      <c r="A18" s="504"/>
      <c r="B18" s="565" t="s">
        <v>118</v>
      </c>
      <c r="C18" s="519" t="s">
        <v>50</v>
      </c>
      <c r="D18" s="99" t="s">
        <v>20</v>
      </c>
      <c r="E18" s="39">
        <v>0</v>
      </c>
      <c r="F18" s="35">
        <v>0</v>
      </c>
      <c r="G18" s="35">
        <v>0</v>
      </c>
      <c r="H18" s="35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35">
        <v>0</v>
      </c>
      <c r="O18" s="311">
        <v>0</v>
      </c>
      <c r="P18" s="92">
        <v>8</v>
      </c>
      <c r="Q18" s="35">
        <v>0</v>
      </c>
      <c r="R18" s="35">
        <v>0</v>
      </c>
      <c r="S18" s="39">
        <v>0</v>
      </c>
      <c r="T18" s="39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9">
        <v>0</v>
      </c>
      <c r="AD18" s="35">
        <v>0</v>
      </c>
      <c r="AE18" s="35">
        <v>0</v>
      </c>
      <c r="AF18" s="39">
        <v>0</v>
      </c>
      <c r="AG18" s="35">
        <v>0</v>
      </c>
      <c r="AH18" s="35">
        <v>0</v>
      </c>
      <c r="AI18" s="39">
        <v>0</v>
      </c>
      <c r="AJ18" s="39">
        <v>0</v>
      </c>
      <c r="AK18" s="39">
        <v>0</v>
      </c>
      <c r="AL18" s="39">
        <v>0</v>
      </c>
      <c r="AM18" s="91">
        <v>0</v>
      </c>
      <c r="AN18" s="91">
        <v>0</v>
      </c>
      <c r="AO18" s="92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269" t="s">
        <v>21</v>
      </c>
      <c r="AX18" s="270" t="s">
        <v>21</v>
      </c>
      <c r="AY18" s="278" t="s">
        <v>21</v>
      </c>
      <c r="AZ18" s="270" t="s">
        <v>21</v>
      </c>
      <c r="BA18" s="269" t="s">
        <v>21</v>
      </c>
      <c r="BB18" s="269" t="s">
        <v>21</v>
      </c>
      <c r="BC18" s="270" t="s">
        <v>21</v>
      </c>
      <c r="BD18" s="268" t="s">
        <v>21</v>
      </c>
      <c r="BE18" s="303">
        <f>SUM(E18:BD18)</f>
        <v>8</v>
      </c>
    </row>
    <row r="19" spans="1:57" s="16" customFormat="1" ht="15.75">
      <c r="A19" s="504"/>
      <c r="B19" s="566"/>
      <c r="C19" s="518"/>
      <c r="D19" s="99" t="s">
        <v>22</v>
      </c>
      <c r="E19" s="39">
        <v>0</v>
      </c>
      <c r="F19" s="35">
        <v>0</v>
      </c>
      <c r="G19" s="35">
        <v>0</v>
      </c>
      <c r="H19" s="35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35">
        <v>0</v>
      </c>
      <c r="O19" s="311">
        <v>4</v>
      </c>
      <c r="P19" s="92">
        <v>0</v>
      </c>
      <c r="Q19" s="35">
        <v>2</v>
      </c>
      <c r="R19" s="35">
        <v>2</v>
      </c>
      <c r="S19" s="39">
        <v>2</v>
      </c>
      <c r="T19" s="39">
        <v>2</v>
      </c>
      <c r="U19" s="35">
        <v>2</v>
      </c>
      <c r="V19" s="35">
        <v>2</v>
      </c>
      <c r="W19" s="35">
        <v>9</v>
      </c>
      <c r="X19" s="35">
        <v>10</v>
      </c>
      <c r="Y19" s="35">
        <v>2</v>
      </c>
      <c r="Z19" s="35">
        <v>2</v>
      </c>
      <c r="AA19" s="35">
        <v>2</v>
      </c>
      <c r="AB19" s="35">
        <v>2</v>
      </c>
      <c r="AC19" s="39">
        <v>2</v>
      </c>
      <c r="AD19" s="35">
        <v>2</v>
      </c>
      <c r="AE19" s="35">
        <v>2</v>
      </c>
      <c r="AF19" s="39">
        <v>2</v>
      </c>
      <c r="AG19" s="35">
        <v>4</v>
      </c>
      <c r="AH19" s="35">
        <v>0</v>
      </c>
      <c r="AI19" s="39">
        <v>0</v>
      </c>
      <c r="AJ19" s="39">
        <v>0</v>
      </c>
      <c r="AK19" s="39">
        <v>0</v>
      </c>
      <c r="AL19" s="39">
        <v>0</v>
      </c>
      <c r="AM19" s="91">
        <v>0</v>
      </c>
      <c r="AN19" s="91">
        <v>0</v>
      </c>
      <c r="AO19" s="92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269" t="s">
        <v>21</v>
      </c>
      <c r="AX19" s="270" t="s">
        <v>21</v>
      </c>
      <c r="AY19" s="278" t="s">
        <v>21</v>
      </c>
      <c r="AZ19" s="270" t="s">
        <v>21</v>
      </c>
      <c r="BA19" s="269" t="s">
        <v>21</v>
      </c>
      <c r="BB19" s="269" t="s">
        <v>21</v>
      </c>
      <c r="BC19" s="270" t="s">
        <v>21</v>
      </c>
      <c r="BD19" s="268" t="s">
        <v>21</v>
      </c>
      <c r="BE19" s="303">
        <f>SUM(E19:BD19)</f>
        <v>55</v>
      </c>
    </row>
    <row r="20" spans="1:57" s="16" customFormat="1" ht="17.25" customHeight="1">
      <c r="A20" s="504"/>
      <c r="B20" s="567"/>
      <c r="C20" s="572"/>
      <c r="D20" s="99" t="s">
        <v>115</v>
      </c>
      <c r="E20" s="39"/>
      <c r="F20" s="35"/>
      <c r="G20" s="35"/>
      <c r="H20" s="35"/>
      <c r="I20" s="296"/>
      <c r="J20" s="296"/>
      <c r="K20" s="296"/>
      <c r="L20" s="296"/>
      <c r="M20" s="296"/>
      <c r="N20" s="35"/>
      <c r="O20" s="311"/>
      <c r="P20" s="92"/>
      <c r="Q20" s="35"/>
      <c r="R20" s="35"/>
      <c r="S20" s="39"/>
      <c r="T20" s="39"/>
      <c r="U20" s="35"/>
      <c r="V20" s="35"/>
      <c r="W20" s="35"/>
      <c r="X20" s="35"/>
      <c r="Y20" s="35"/>
      <c r="Z20" s="35"/>
      <c r="AA20" s="35"/>
      <c r="AB20" s="35"/>
      <c r="AC20" s="39"/>
      <c r="AD20" s="35"/>
      <c r="AE20" s="35"/>
      <c r="AF20" s="39"/>
      <c r="AG20" s="35"/>
      <c r="AH20" s="35"/>
      <c r="AI20" s="39"/>
      <c r="AJ20" s="39"/>
      <c r="AK20" s="39"/>
      <c r="AL20" s="39"/>
      <c r="AM20" s="91"/>
      <c r="AN20" s="91"/>
      <c r="AO20" s="92" t="s">
        <v>94</v>
      </c>
      <c r="AP20" s="39"/>
      <c r="AQ20" s="39"/>
      <c r="AR20" s="39"/>
      <c r="AS20" s="39"/>
      <c r="AT20" s="39"/>
      <c r="AU20" s="39"/>
      <c r="AV20" s="39"/>
      <c r="AW20" s="269"/>
      <c r="AX20" s="270"/>
      <c r="AY20" s="278"/>
      <c r="AZ20" s="270"/>
      <c r="BA20" s="269"/>
      <c r="BB20" s="269"/>
      <c r="BC20" s="270"/>
      <c r="BD20" s="326"/>
      <c r="BE20" s="306"/>
    </row>
    <row r="21" spans="1:57" s="12" customFormat="1" ht="24" customHeight="1">
      <c r="A21" s="504"/>
      <c r="B21" s="516" t="s">
        <v>31</v>
      </c>
      <c r="C21" s="599" t="s">
        <v>32</v>
      </c>
      <c r="D21" s="100" t="s">
        <v>20</v>
      </c>
      <c r="E21" s="82">
        <v>0</v>
      </c>
      <c r="F21" s="35">
        <v>0</v>
      </c>
      <c r="G21" s="35">
        <f aca="true" t="shared" si="5" ref="G21:M21">G23</f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aca="true" t="shared" si="6" ref="M21:BA22">N23</f>
        <v>0</v>
      </c>
      <c r="O21" s="91">
        <f t="shared" si="6"/>
        <v>26</v>
      </c>
      <c r="P21" s="92">
        <f t="shared" si="6"/>
        <v>14</v>
      </c>
      <c r="Q21" s="39">
        <f t="shared" si="6"/>
        <v>0</v>
      </c>
      <c r="R21" s="35">
        <f t="shared" si="6"/>
        <v>0</v>
      </c>
      <c r="S21" s="39">
        <f t="shared" si="6"/>
        <v>0</v>
      </c>
      <c r="T21" s="39">
        <f t="shared" si="6"/>
        <v>0</v>
      </c>
      <c r="U21" s="39">
        <f t="shared" si="6"/>
        <v>0</v>
      </c>
      <c r="V21" s="35">
        <f t="shared" si="6"/>
        <v>0</v>
      </c>
      <c r="W21" s="35">
        <f t="shared" si="6"/>
        <v>0</v>
      </c>
      <c r="X21" s="35">
        <f t="shared" si="6"/>
        <v>0</v>
      </c>
      <c r="Y21" s="39">
        <f t="shared" si="6"/>
        <v>0</v>
      </c>
      <c r="Z21" s="35">
        <f t="shared" si="6"/>
        <v>0</v>
      </c>
      <c r="AA21" s="35">
        <f t="shared" si="6"/>
        <v>0</v>
      </c>
      <c r="AB21" s="39">
        <f t="shared" si="6"/>
        <v>0</v>
      </c>
      <c r="AC21" s="39">
        <f t="shared" si="6"/>
        <v>0</v>
      </c>
      <c r="AD21" s="39">
        <f t="shared" si="6"/>
        <v>0</v>
      </c>
      <c r="AE21" s="39">
        <f t="shared" si="6"/>
        <v>0</v>
      </c>
      <c r="AF21" s="39">
        <f t="shared" si="6"/>
        <v>0</v>
      </c>
      <c r="AG21" s="39">
        <f t="shared" si="6"/>
        <v>0</v>
      </c>
      <c r="AH21" s="39">
        <f t="shared" si="6"/>
        <v>0</v>
      </c>
      <c r="AI21" s="39">
        <f t="shared" si="6"/>
        <v>0</v>
      </c>
      <c r="AJ21" s="39">
        <f>AJ23</f>
        <v>0</v>
      </c>
      <c r="AK21" s="39">
        <f t="shared" si="6"/>
        <v>0</v>
      </c>
      <c r="AL21" s="39">
        <f t="shared" si="6"/>
        <v>0</v>
      </c>
      <c r="AM21" s="91">
        <f t="shared" si="6"/>
        <v>4</v>
      </c>
      <c r="AN21" s="92">
        <f t="shared" si="6"/>
        <v>6</v>
      </c>
      <c r="AO21" s="92">
        <f t="shared" si="6"/>
        <v>14</v>
      </c>
      <c r="AP21" s="39">
        <f t="shared" si="6"/>
        <v>0</v>
      </c>
      <c r="AQ21" s="39">
        <f t="shared" si="6"/>
        <v>0</v>
      </c>
      <c r="AR21" s="39">
        <f t="shared" si="6"/>
        <v>0</v>
      </c>
      <c r="AS21" s="39">
        <f t="shared" si="6"/>
        <v>0</v>
      </c>
      <c r="AT21" s="39">
        <f>AT23</f>
        <v>0</v>
      </c>
      <c r="AU21" s="39">
        <f t="shared" si="6"/>
        <v>0</v>
      </c>
      <c r="AV21" s="39">
        <f t="shared" si="6"/>
        <v>0</v>
      </c>
      <c r="AW21" s="269" t="str">
        <f t="shared" si="6"/>
        <v>К</v>
      </c>
      <c r="AX21" s="270" t="str">
        <f t="shared" si="6"/>
        <v>К</v>
      </c>
      <c r="AY21" s="314" t="str">
        <f t="shared" si="6"/>
        <v>К</v>
      </c>
      <c r="AZ21" s="270" t="str">
        <f>AZ23</f>
        <v>К</v>
      </c>
      <c r="BA21" s="270" t="str">
        <f t="shared" si="6"/>
        <v>К</v>
      </c>
      <c r="BB21" s="270" t="str">
        <f>BB23</f>
        <v>К</v>
      </c>
      <c r="BC21" s="270" t="str">
        <f>BC23</f>
        <v>К</v>
      </c>
      <c r="BD21" s="268" t="s">
        <v>21</v>
      </c>
      <c r="BE21" s="46">
        <f t="shared" si="2"/>
        <v>64</v>
      </c>
    </row>
    <row r="22" spans="1:57" s="12" customFormat="1" ht="15.75">
      <c r="A22" s="504"/>
      <c r="B22" s="517"/>
      <c r="C22" s="600"/>
      <c r="D22" s="99" t="s">
        <v>22</v>
      </c>
      <c r="E22" s="223">
        <v>0</v>
      </c>
      <c r="F22" s="35">
        <v>0</v>
      </c>
      <c r="G22" s="227">
        <f aca="true" t="shared" si="7" ref="G22:L22">G24</f>
        <v>0</v>
      </c>
      <c r="H22" s="227">
        <f t="shared" si="7"/>
        <v>0</v>
      </c>
      <c r="I22" s="227">
        <f t="shared" si="7"/>
        <v>0</v>
      </c>
      <c r="J22" s="227">
        <f t="shared" si="7"/>
        <v>0</v>
      </c>
      <c r="K22" s="227">
        <f t="shared" si="7"/>
        <v>0</v>
      </c>
      <c r="L22" s="227">
        <f t="shared" si="7"/>
        <v>0</v>
      </c>
      <c r="M22" s="227">
        <f t="shared" si="6"/>
        <v>0</v>
      </c>
      <c r="N22" s="227">
        <f t="shared" si="6"/>
        <v>0</v>
      </c>
      <c r="O22" s="311">
        <f t="shared" si="6"/>
        <v>0</v>
      </c>
      <c r="P22" s="309">
        <f t="shared" si="6"/>
        <v>0</v>
      </c>
      <c r="Q22" s="39">
        <f t="shared" si="6"/>
        <v>15</v>
      </c>
      <c r="R22" s="35">
        <f t="shared" si="6"/>
        <v>17</v>
      </c>
      <c r="S22" s="39">
        <f t="shared" si="6"/>
        <v>21</v>
      </c>
      <c r="T22" s="39">
        <f t="shared" si="6"/>
        <v>21</v>
      </c>
      <c r="U22" s="39">
        <f t="shared" si="6"/>
        <v>24</v>
      </c>
      <c r="V22" s="35">
        <f t="shared" si="6"/>
        <v>29</v>
      </c>
      <c r="W22" s="35">
        <f t="shared" si="6"/>
        <v>34</v>
      </c>
      <c r="X22" s="35">
        <f t="shared" si="6"/>
        <v>31</v>
      </c>
      <c r="Y22" s="39">
        <f t="shared" si="6"/>
        <v>13</v>
      </c>
      <c r="Z22" s="35">
        <f t="shared" si="6"/>
        <v>13</v>
      </c>
      <c r="AA22" s="35">
        <f t="shared" si="6"/>
        <v>14</v>
      </c>
      <c r="AB22" s="39">
        <f t="shared" si="6"/>
        <v>13</v>
      </c>
      <c r="AC22" s="39">
        <f t="shared" si="6"/>
        <v>13</v>
      </c>
      <c r="AD22" s="39">
        <f t="shared" si="6"/>
        <v>15</v>
      </c>
      <c r="AE22" s="39">
        <f t="shared" si="6"/>
        <v>13</v>
      </c>
      <c r="AF22" s="39">
        <f t="shared" si="6"/>
        <v>36</v>
      </c>
      <c r="AG22" s="39">
        <f t="shared" si="6"/>
        <v>33</v>
      </c>
      <c r="AH22" s="39">
        <f t="shared" si="6"/>
        <v>0</v>
      </c>
      <c r="AI22" s="39">
        <f>AI24</f>
        <v>0</v>
      </c>
      <c r="AJ22" s="39">
        <f>AJ24</f>
        <v>0</v>
      </c>
      <c r="AK22" s="39">
        <f t="shared" si="6"/>
        <v>0</v>
      </c>
      <c r="AL22" s="39">
        <f t="shared" si="6"/>
        <v>0</v>
      </c>
      <c r="AM22" s="91">
        <f t="shared" si="6"/>
        <v>0</v>
      </c>
      <c r="AN22" s="309">
        <f t="shared" si="6"/>
        <v>0</v>
      </c>
      <c r="AO22" s="309">
        <f t="shared" si="6"/>
        <v>0</v>
      </c>
      <c r="AP22" s="226">
        <f t="shared" si="6"/>
        <v>0</v>
      </c>
      <c r="AQ22" s="226">
        <f t="shared" si="6"/>
        <v>0</v>
      </c>
      <c r="AR22" s="227">
        <f t="shared" si="6"/>
        <v>0</v>
      </c>
      <c r="AS22" s="227">
        <f t="shared" si="6"/>
        <v>0</v>
      </c>
      <c r="AT22" s="226">
        <f t="shared" si="6"/>
        <v>0</v>
      </c>
      <c r="AU22" s="227">
        <f t="shared" si="6"/>
        <v>0</v>
      </c>
      <c r="AV22" s="226">
        <f t="shared" si="6"/>
        <v>0</v>
      </c>
      <c r="AW22" s="268" t="str">
        <f>AW24</f>
        <v>К</v>
      </c>
      <c r="AX22" s="301" t="str">
        <f t="shared" si="6"/>
        <v>К</v>
      </c>
      <c r="AY22" s="277" t="str">
        <f t="shared" si="6"/>
        <v>К</v>
      </c>
      <c r="AZ22" s="301" t="str">
        <f t="shared" si="6"/>
        <v>К</v>
      </c>
      <c r="BA22" s="301" t="str">
        <f>BA24</f>
        <v>К</v>
      </c>
      <c r="BB22" s="301" t="str">
        <f>BB24</f>
        <v>К</v>
      </c>
      <c r="BC22" s="301" t="str">
        <f>BC24</f>
        <v>К</v>
      </c>
      <c r="BD22" s="269" t="s">
        <v>21</v>
      </c>
      <c r="BE22" s="37">
        <f t="shared" si="2"/>
        <v>355</v>
      </c>
    </row>
    <row r="23" spans="1:57" ht="24.75" customHeight="1">
      <c r="A23" s="504"/>
      <c r="B23" s="506" t="s">
        <v>33</v>
      </c>
      <c r="C23" s="575" t="s">
        <v>34</v>
      </c>
      <c r="D23" s="72" t="s">
        <v>20</v>
      </c>
      <c r="E23" s="223">
        <v>0</v>
      </c>
      <c r="F23" s="35">
        <v>0</v>
      </c>
      <c r="G23" s="227">
        <f aca="true" t="shared" si="8" ref="G23:L23">G25+G28+G31+G34+G37</f>
        <v>0</v>
      </c>
      <c r="H23" s="227">
        <f t="shared" si="8"/>
        <v>0</v>
      </c>
      <c r="I23" s="227">
        <f t="shared" si="8"/>
        <v>0</v>
      </c>
      <c r="J23" s="227">
        <f t="shared" si="8"/>
        <v>0</v>
      </c>
      <c r="K23" s="227">
        <f t="shared" si="8"/>
        <v>0</v>
      </c>
      <c r="L23" s="227">
        <f t="shared" si="8"/>
        <v>0</v>
      </c>
      <c r="M23" s="227">
        <f aca="true" t="shared" si="9" ref="M23:AV23">M25+M28+M31+M34+M37</f>
        <v>0</v>
      </c>
      <c r="N23" s="227">
        <f t="shared" si="9"/>
        <v>0</v>
      </c>
      <c r="O23" s="311">
        <f t="shared" si="9"/>
        <v>26</v>
      </c>
      <c r="P23" s="309">
        <f t="shared" si="9"/>
        <v>14</v>
      </c>
      <c r="Q23" s="441">
        <f t="shared" si="9"/>
        <v>0</v>
      </c>
      <c r="R23" s="441">
        <f t="shared" si="9"/>
        <v>0</v>
      </c>
      <c r="S23" s="441">
        <f t="shared" si="9"/>
        <v>0</v>
      </c>
      <c r="T23" s="441">
        <f t="shared" si="9"/>
        <v>0</v>
      </c>
      <c r="U23" s="441">
        <f t="shared" si="9"/>
        <v>0</v>
      </c>
      <c r="V23" s="439">
        <f t="shared" si="9"/>
        <v>0</v>
      </c>
      <c r="W23" s="446">
        <f t="shared" si="9"/>
        <v>0</v>
      </c>
      <c r="X23" s="446">
        <f t="shared" si="9"/>
        <v>0</v>
      </c>
      <c r="Y23" s="441">
        <f t="shared" si="9"/>
        <v>0</v>
      </c>
      <c r="Z23" s="439">
        <f t="shared" si="9"/>
        <v>0</v>
      </c>
      <c r="AA23" s="439">
        <f t="shared" si="9"/>
        <v>0</v>
      </c>
      <c r="AB23" s="441">
        <f t="shared" si="9"/>
        <v>0</v>
      </c>
      <c r="AC23" s="441">
        <f t="shared" si="9"/>
        <v>0</v>
      </c>
      <c r="AD23" s="441">
        <f t="shared" si="9"/>
        <v>0</v>
      </c>
      <c r="AE23" s="441">
        <f t="shared" si="9"/>
        <v>0</v>
      </c>
      <c r="AF23" s="236">
        <f t="shared" si="9"/>
        <v>0</v>
      </c>
      <c r="AG23" s="236">
        <f t="shared" si="9"/>
        <v>0</v>
      </c>
      <c r="AH23" s="226">
        <f t="shared" si="9"/>
        <v>0</v>
      </c>
      <c r="AI23" s="226">
        <f t="shared" si="9"/>
        <v>0</v>
      </c>
      <c r="AJ23" s="226">
        <f t="shared" si="9"/>
        <v>0</v>
      </c>
      <c r="AK23" s="296">
        <f t="shared" si="9"/>
        <v>0</v>
      </c>
      <c r="AL23" s="295">
        <f t="shared" si="9"/>
        <v>0</v>
      </c>
      <c r="AM23" s="311">
        <f t="shared" si="9"/>
        <v>4</v>
      </c>
      <c r="AN23" s="311">
        <f t="shared" si="9"/>
        <v>6</v>
      </c>
      <c r="AO23" s="309">
        <f t="shared" si="9"/>
        <v>14</v>
      </c>
      <c r="AP23" s="226">
        <f t="shared" si="9"/>
        <v>0</v>
      </c>
      <c r="AQ23" s="226">
        <f t="shared" si="9"/>
        <v>0</v>
      </c>
      <c r="AR23" s="227">
        <f t="shared" si="9"/>
        <v>0</v>
      </c>
      <c r="AS23" s="227">
        <f t="shared" si="9"/>
        <v>0</v>
      </c>
      <c r="AT23" s="226">
        <f t="shared" si="9"/>
        <v>0</v>
      </c>
      <c r="AU23" s="227">
        <f t="shared" si="9"/>
        <v>0</v>
      </c>
      <c r="AV23" s="226">
        <f t="shared" si="9"/>
        <v>0</v>
      </c>
      <c r="AW23" s="268" t="s">
        <v>21</v>
      </c>
      <c r="AX23" s="268" t="s">
        <v>21</v>
      </c>
      <c r="AY23" s="268" t="s">
        <v>21</v>
      </c>
      <c r="AZ23" s="268" t="s">
        <v>21</v>
      </c>
      <c r="BA23" s="268" t="s">
        <v>21</v>
      </c>
      <c r="BB23" s="268" t="s">
        <v>21</v>
      </c>
      <c r="BC23" s="268" t="s">
        <v>21</v>
      </c>
      <c r="BD23" s="268" t="s">
        <v>21</v>
      </c>
      <c r="BE23" s="230">
        <f t="shared" si="2"/>
        <v>64</v>
      </c>
    </row>
    <row r="24" spans="1:57" ht="15.75">
      <c r="A24" s="504"/>
      <c r="B24" s="503"/>
      <c r="C24" s="508"/>
      <c r="D24" s="72" t="s">
        <v>22</v>
      </c>
      <c r="E24" s="82">
        <v>0</v>
      </c>
      <c r="F24" s="35">
        <v>0</v>
      </c>
      <c r="G24" s="35">
        <f>G26+G29+G32+G35+G38</f>
        <v>0</v>
      </c>
      <c r="H24" s="35">
        <f>H26+H29+H32+H35+H38</f>
        <v>0</v>
      </c>
      <c r="I24" s="35">
        <f>I26+I29+I32+I35+I38</f>
        <v>0</v>
      </c>
      <c r="J24" s="35">
        <f>J26+J29+J32+J35+J38</f>
        <v>0</v>
      </c>
      <c r="K24" s="35">
        <f>K26+K29+K32+K35+K38</f>
        <v>0</v>
      </c>
      <c r="L24" s="35">
        <f aca="true" t="shared" si="10" ref="L24:AV24">L26+L29+L32+L35+L38</f>
        <v>0</v>
      </c>
      <c r="M24" s="35">
        <f t="shared" si="10"/>
        <v>0</v>
      </c>
      <c r="N24" s="35">
        <f t="shared" si="10"/>
        <v>0</v>
      </c>
      <c r="O24" s="91">
        <f t="shared" si="10"/>
        <v>0</v>
      </c>
      <c r="P24" s="92">
        <f t="shared" si="10"/>
        <v>0</v>
      </c>
      <c r="Q24" s="39">
        <f t="shared" si="10"/>
        <v>15</v>
      </c>
      <c r="R24" s="441">
        <f t="shared" si="10"/>
        <v>17</v>
      </c>
      <c r="S24" s="441">
        <f t="shared" si="10"/>
        <v>21</v>
      </c>
      <c r="T24" s="441">
        <f t="shared" si="10"/>
        <v>21</v>
      </c>
      <c r="U24" s="441">
        <f t="shared" si="10"/>
        <v>24</v>
      </c>
      <c r="V24" s="439">
        <f t="shared" si="10"/>
        <v>29</v>
      </c>
      <c r="W24" s="446">
        <f t="shared" si="10"/>
        <v>34</v>
      </c>
      <c r="X24" s="446">
        <f t="shared" si="10"/>
        <v>31</v>
      </c>
      <c r="Y24" s="441">
        <f t="shared" si="10"/>
        <v>13</v>
      </c>
      <c r="Z24" s="439">
        <f t="shared" si="10"/>
        <v>13</v>
      </c>
      <c r="AA24" s="439">
        <f t="shared" si="10"/>
        <v>14</v>
      </c>
      <c r="AB24" s="441">
        <f t="shared" si="10"/>
        <v>13</v>
      </c>
      <c r="AC24" s="441">
        <f t="shared" si="10"/>
        <v>13</v>
      </c>
      <c r="AD24" s="441">
        <f t="shared" si="10"/>
        <v>15</v>
      </c>
      <c r="AE24" s="441">
        <f t="shared" si="10"/>
        <v>13</v>
      </c>
      <c r="AF24" s="236">
        <f t="shared" si="10"/>
        <v>36</v>
      </c>
      <c r="AG24" s="236">
        <f t="shared" si="10"/>
        <v>33</v>
      </c>
      <c r="AH24" s="226">
        <f t="shared" si="10"/>
        <v>0</v>
      </c>
      <c r="AI24" s="226">
        <f t="shared" si="10"/>
        <v>0</v>
      </c>
      <c r="AJ24" s="226">
        <f t="shared" si="10"/>
        <v>0</v>
      </c>
      <c r="AK24" s="296">
        <f t="shared" si="10"/>
        <v>0</v>
      </c>
      <c r="AL24" s="295">
        <f t="shared" si="10"/>
        <v>0</v>
      </c>
      <c r="AM24" s="311">
        <f t="shared" si="10"/>
        <v>0</v>
      </c>
      <c r="AN24" s="311">
        <f t="shared" si="10"/>
        <v>0</v>
      </c>
      <c r="AO24" s="309">
        <f t="shared" si="10"/>
        <v>0</v>
      </c>
      <c r="AP24" s="226">
        <f t="shared" si="10"/>
        <v>0</v>
      </c>
      <c r="AQ24" s="39">
        <f t="shared" si="10"/>
        <v>0</v>
      </c>
      <c r="AR24" s="35">
        <f t="shared" si="10"/>
        <v>0</v>
      </c>
      <c r="AS24" s="35">
        <f t="shared" si="10"/>
        <v>0</v>
      </c>
      <c r="AT24" s="39">
        <f t="shared" si="10"/>
        <v>0</v>
      </c>
      <c r="AU24" s="35">
        <f t="shared" si="10"/>
        <v>0</v>
      </c>
      <c r="AV24" s="39">
        <f t="shared" si="10"/>
        <v>0</v>
      </c>
      <c r="AW24" s="269" t="s">
        <v>21</v>
      </c>
      <c r="AX24" s="269" t="s">
        <v>21</v>
      </c>
      <c r="AY24" s="269" t="s">
        <v>21</v>
      </c>
      <c r="AZ24" s="269" t="s">
        <v>21</v>
      </c>
      <c r="BA24" s="269" t="s">
        <v>21</v>
      </c>
      <c r="BB24" s="269" t="s">
        <v>21</v>
      </c>
      <c r="BC24" s="269" t="s">
        <v>21</v>
      </c>
      <c r="BD24" s="269" t="s">
        <v>21</v>
      </c>
      <c r="BE24" s="108">
        <f t="shared" si="2"/>
        <v>355</v>
      </c>
    </row>
    <row r="25" spans="1:57" s="14" customFormat="1" ht="15.75">
      <c r="A25" s="504"/>
      <c r="B25" s="518" t="s">
        <v>58</v>
      </c>
      <c r="C25" s="519" t="s">
        <v>59</v>
      </c>
      <c r="D25" s="193" t="s">
        <v>20</v>
      </c>
      <c r="E25" s="39">
        <v>0</v>
      </c>
      <c r="F25" s="35">
        <v>0</v>
      </c>
      <c r="G25" s="39">
        <v>0</v>
      </c>
      <c r="H25" s="39">
        <v>0</v>
      </c>
      <c r="I25" s="39">
        <v>0</v>
      </c>
      <c r="J25" s="141">
        <v>0</v>
      </c>
      <c r="K25" s="117">
        <v>0</v>
      </c>
      <c r="L25" s="117">
        <v>0</v>
      </c>
      <c r="M25" s="117">
        <v>0</v>
      </c>
      <c r="N25" s="117">
        <v>0</v>
      </c>
      <c r="O25" s="91">
        <v>4</v>
      </c>
      <c r="P25" s="154">
        <v>0</v>
      </c>
      <c r="Q25" s="82">
        <v>0</v>
      </c>
      <c r="R25" s="82">
        <v>0</v>
      </c>
      <c r="S25" s="82">
        <v>0</v>
      </c>
      <c r="T25" s="39">
        <v>0</v>
      </c>
      <c r="U25" s="39">
        <v>0</v>
      </c>
      <c r="V25" s="35">
        <v>0</v>
      </c>
      <c r="W25" s="35">
        <v>0</v>
      </c>
      <c r="X25" s="39">
        <v>0</v>
      </c>
      <c r="Y25" s="39">
        <v>0</v>
      </c>
      <c r="Z25" s="35">
        <v>0</v>
      </c>
      <c r="AA25" s="35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141">
        <v>0</v>
      </c>
      <c r="AI25" s="141">
        <v>0</v>
      </c>
      <c r="AJ25" s="39">
        <v>0</v>
      </c>
      <c r="AK25" s="35">
        <v>0</v>
      </c>
      <c r="AL25" s="39">
        <v>0</v>
      </c>
      <c r="AM25" s="91">
        <v>0</v>
      </c>
      <c r="AN25" s="309">
        <v>2</v>
      </c>
      <c r="AO25" s="309">
        <v>0</v>
      </c>
      <c r="AP25" s="116">
        <v>0</v>
      </c>
      <c r="AQ25" s="116">
        <v>0</v>
      </c>
      <c r="AR25" s="115">
        <v>0</v>
      </c>
      <c r="AS25" s="115">
        <v>0</v>
      </c>
      <c r="AT25" s="116">
        <v>0</v>
      </c>
      <c r="AU25" s="115">
        <v>0</v>
      </c>
      <c r="AV25" s="116">
        <v>0</v>
      </c>
      <c r="AW25" s="268" t="s">
        <v>21</v>
      </c>
      <c r="AX25" s="268" t="s">
        <v>21</v>
      </c>
      <c r="AY25" s="268" t="s">
        <v>21</v>
      </c>
      <c r="AZ25" s="268" t="s">
        <v>21</v>
      </c>
      <c r="BA25" s="268" t="s">
        <v>21</v>
      </c>
      <c r="BB25" s="268" t="s">
        <v>21</v>
      </c>
      <c r="BC25" s="268" t="s">
        <v>21</v>
      </c>
      <c r="BD25" s="269" t="s">
        <v>21</v>
      </c>
      <c r="BE25" s="37">
        <f t="shared" si="2"/>
        <v>6</v>
      </c>
    </row>
    <row r="26" spans="1:57" s="16" customFormat="1" ht="15.75">
      <c r="A26" s="504"/>
      <c r="B26" s="518"/>
      <c r="C26" s="518"/>
      <c r="D26" s="100" t="s">
        <v>22</v>
      </c>
      <c r="E26" s="39">
        <v>0</v>
      </c>
      <c r="F26" s="35">
        <v>0</v>
      </c>
      <c r="G26" s="39">
        <v>0</v>
      </c>
      <c r="H26" s="39">
        <v>0</v>
      </c>
      <c r="I26" s="39">
        <v>0</v>
      </c>
      <c r="J26" s="39">
        <v>0</v>
      </c>
      <c r="K26" s="35">
        <v>0</v>
      </c>
      <c r="L26" s="35">
        <v>0</v>
      </c>
      <c r="M26" s="35">
        <v>0</v>
      </c>
      <c r="N26" s="35">
        <v>0</v>
      </c>
      <c r="O26" s="91">
        <v>0</v>
      </c>
      <c r="P26" s="92">
        <v>0</v>
      </c>
      <c r="Q26" s="39">
        <v>3</v>
      </c>
      <c r="R26" s="39">
        <v>3</v>
      </c>
      <c r="S26" s="39">
        <v>3</v>
      </c>
      <c r="T26" s="39">
        <v>3</v>
      </c>
      <c r="U26" s="39">
        <v>3</v>
      </c>
      <c r="V26" s="35">
        <v>4</v>
      </c>
      <c r="W26" s="35">
        <v>6</v>
      </c>
      <c r="X26" s="39">
        <v>6</v>
      </c>
      <c r="Y26" s="39">
        <v>3</v>
      </c>
      <c r="Z26" s="39">
        <v>3</v>
      </c>
      <c r="AA26" s="35">
        <v>3</v>
      </c>
      <c r="AB26" s="39">
        <v>3</v>
      </c>
      <c r="AC26" s="39">
        <v>3</v>
      </c>
      <c r="AD26" s="35">
        <v>3</v>
      </c>
      <c r="AE26" s="39">
        <v>3</v>
      </c>
      <c r="AF26" s="39">
        <v>6</v>
      </c>
      <c r="AG26" s="39">
        <v>3</v>
      </c>
      <c r="AH26" s="39">
        <v>0</v>
      </c>
      <c r="AI26" s="39">
        <v>0</v>
      </c>
      <c r="AJ26" s="35">
        <v>0</v>
      </c>
      <c r="AK26" s="35">
        <v>0</v>
      </c>
      <c r="AL26" s="39">
        <v>0</v>
      </c>
      <c r="AM26" s="91">
        <v>0</v>
      </c>
      <c r="AN26" s="140">
        <v>0</v>
      </c>
      <c r="AO26" s="370">
        <v>0</v>
      </c>
      <c r="AP26" s="100">
        <v>0</v>
      </c>
      <c r="AQ26" s="100">
        <v>0</v>
      </c>
      <c r="AR26" s="132">
        <v>0</v>
      </c>
      <c r="AS26" s="99">
        <v>0</v>
      </c>
      <c r="AT26" s="99">
        <v>0</v>
      </c>
      <c r="AU26" s="134">
        <v>0</v>
      </c>
      <c r="AV26" s="99">
        <v>0</v>
      </c>
      <c r="AW26" s="283" t="s">
        <v>21</v>
      </c>
      <c r="AX26" s="283" t="s">
        <v>21</v>
      </c>
      <c r="AY26" s="283" t="s">
        <v>21</v>
      </c>
      <c r="AZ26" s="283" t="s">
        <v>21</v>
      </c>
      <c r="BA26" s="283" t="s">
        <v>21</v>
      </c>
      <c r="BB26" s="283" t="s">
        <v>21</v>
      </c>
      <c r="BC26" s="283" t="s">
        <v>21</v>
      </c>
      <c r="BD26" s="269" t="s">
        <v>21</v>
      </c>
      <c r="BE26" s="35">
        <f t="shared" si="2"/>
        <v>61</v>
      </c>
    </row>
    <row r="27" spans="1:57" s="16" customFormat="1" ht="15.75">
      <c r="A27" s="504"/>
      <c r="B27" s="130"/>
      <c r="C27" s="192"/>
      <c r="D27" s="298" t="s">
        <v>115</v>
      </c>
      <c r="E27" s="80"/>
      <c r="F27" s="80"/>
      <c r="G27" s="59"/>
      <c r="H27" s="80"/>
      <c r="I27" s="80"/>
      <c r="J27" s="80"/>
      <c r="K27" s="59"/>
      <c r="L27" s="59"/>
      <c r="M27" s="59"/>
      <c r="N27" s="59"/>
      <c r="O27" s="311"/>
      <c r="P27" s="309"/>
      <c r="Q27" s="441"/>
      <c r="R27" s="439"/>
      <c r="S27" s="441"/>
      <c r="T27" s="441"/>
      <c r="U27" s="441"/>
      <c r="V27" s="439"/>
      <c r="W27" s="446"/>
      <c r="X27" s="447"/>
      <c r="Y27" s="441"/>
      <c r="Z27" s="439"/>
      <c r="AA27" s="439"/>
      <c r="AB27" s="441"/>
      <c r="AC27" s="439"/>
      <c r="AD27" s="439"/>
      <c r="AE27" s="439"/>
      <c r="AF27" s="238"/>
      <c r="AG27" s="238"/>
      <c r="AH27" s="59"/>
      <c r="AI27" s="59"/>
      <c r="AJ27" s="59"/>
      <c r="AK27" s="296"/>
      <c r="AL27" s="296"/>
      <c r="AM27" s="311"/>
      <c r="AN27" s="138"/>
      <c r="AO27" s="371" t="s">
        <v>94</v>
      </c>
      <c r="AP27" s="99"/>
      <c r="AQ27" s="99"/>
      <c r="AR27" s="134"/>
      <c r="AS27" s="134"/>
      <c r="AT27" s="99"/>
      <c r="AU27" s="100"/>
      <c r="AV27" s="100"/>
      <c r="AW27" s="327"/>
      <c r="AX27" s="275"/>
      <c r="AY27" s="287"/>
      <c r="AZ27" s="270"/>
      <c r="BA27" s="270"/>
      <c r="BB27" s="269"/>
      <c r="BC27" s="269"/>
      <c r="BD27" s="280"/>
      <c r="BE27" s="37"/>
    </row>
    <row r="28" spans="1:57" s="14" customFormat="1" ht="15.75" customHeight="1">
      <c r="A28" s="504"/>
      <c r="B28" s="565" t="s">
        <v>60</v>
      </c>
      <c r="C28" s="598" t="s">
        <v>61</v>
      </c>
      <c r="D28" s="99" t="s">
        <v>20</v>
      </c>
      <c r="E28" s="80">
        <v>0</v>
      </c>
      <c r="F28" s="236">
        <v>0</v>
      </c>
      <c r="G28" s="226">
        <v>0</v>
      </c>
      <c r="H28" s="226">
        <v>0</v>
      </c>
      <c r="I28" s="80">
        <v>0</v>
      </c>
      <c r="J28" s="80">
        <v>0</v>
      </c>
      <c r="K28" s="59">
        <v>0</v>
      </c>
      <c r="L28" s="59">
        <v>0</v>
      </c>
      <c r="M28" s="59">
        <v>0</v>
      </c>
      <c r="N28" s="59">
        <v>0</v>
      </c>
      <c r="O28" s="311">
        <v>4</v>
      </c>
      <c r="P28" s="154">
        <v>0</v>
      </c>
      <c r="Q28" s="82">
        <v>0</v>
      </c>
      <c r="R28" s="437">
        <v>0</v>
      </c>
      <c r="S28" s="436">
        <v>0</v>
      </c>
      <c r="T28" s="441">
        <v>0</v>
      </c>
      <c r="U28" s="441">
        <v>0</v>
      </c>
      <c r="V28" s="439">
        <v>0</v>
      </c>
      <c r="W28" s="446">
        <v>0</v>
      </c>
      <c r="X28" s="447">
        <v>0</v>
      </c>
      <c r="Y28" s="441">
        <v>0</v>
      </c>
      <c r="Z28" s="439">
        <v>0</v>
      </c>
      <c r="AA28" s="439">
        <v>0</v>
      </c>
      <c r="AB28" s="441">
        <v>0</v>
      </c>
      <c r="AC28" s="439">
        <v>0</v>
      </c>
      <c r="AD28" s="439">
        <v>0</v>
      </c>
      <c r="AE28" s="439">
        <v>0</v>
      </c>
      <c r="AF28" s="238">
        <v>0</v>
      </c>
      <c r="AG28" s="238">
        <v>0</v>
      </c>
      <c r="AH28" s="115">
        <v>0</v>
      </c>
      <c r="AI28" s="115">
        <v>0</v>
      </c>
      <c r="AJ28" s="59">
        <v>0</v>
      </c>
      <c r="AK28" s="296">
        <v>0</v>
      </c>
      <c r="AL28" s="296">
        <v>0</v>
      </c>
      <c r="AM28" s="311">
        <v>0</v>
      </c>
      <c r="AN28" s="92">
        <v>0</v>
      </c>
      <c r="AO28" s="92">
        <v>2</v>
      </c>
      <c r="AP28" s="141">
        <v>0</v>
      </c>
      <c r="AQ28" s="141">
        <v>0</v>
      </c>
      <c r="AR28" s="117">
        <v>0</v>
      </c>
      <c r="AS28" s="117">
        <v>0</v>
      </c>
      <c r="AT28" s="141">
        <v>0</v>
      </c>
      <c r="AU28" s="117">
        <v>0</v>
      </c>
      <c r="AV28" s="141">
        <v>0</v>
      </c>
      <c r="AW28" s="269" t="s">
        <v>21</v>
      </c>
      <c r="AX28" s="269" t="s">
        <v>21</v>
      </c>
      <c r="AY28" s="269" t="s">
        <v>21</v>
      </c>
      <c r="AZ28" s="269" t="s">
        <v>21</v>
      </c>
      <c r="BA28" s="269" t="s">
        <v>21</v>
      </c>
      <c r="BB28" s="269" t="s">
        <v>21</v>
      </c>
      <c r="BC28" s="269" t="s">
        <v>21</v>
      </c>
      <c r="BD28" s="269" t="s">
        <v>21</v>
      </c>
      <c r="BE28" s="37">
        <f t="shared" si="2"/>
        <v>6</v>
      </c>
    </row>
    <row r="29" spans="1:57" s="20" customFormat="1" ht="15.75">
      <c r="A29" s="504"/>
      <c r="B29" s="566"/>
      <c r="C29" s="598"/>
      <c r="D29" s="100" t="s">
        <v>22</v>
      </c>
      <c r="E29" s="39">
        <v>0</v>
      </c>
      <c r="F29" s="236">
        <v>0</v>
      </c>
      <c r="G29" s="39">
        <v>0</v>
      </c>
      <c r="H29" s="39">
        <v>0</v>
      </c>
      <c r="I29" s="39">
        <v>0</v>
      </c>
      <c r="J29" s="39">
        <v>0</v>
      </c>
      <c r="K29" s="35">
        <v>0</v>
      </c>
      <c r="L29" s="35">
        <v>0</v>
      </c>
      <c r="M29" s="35">
        <v>0</v>
      </c>
      <c r="N29" s="35">
        <v>0</v>
      </c>
      <c r="O29" s="91">
        <v>0</v>
      </c>
      <c r="P29" s="92">
        <v>0</v>
      </c>
      <c r="Q29" s="39">
        <v>1</v>
      </c>
      <c r="R29" s="35">
        <v>3</v>
      </c>
      <c r="S29" s="39">
        <v>3</v>
      </c>
      <c r="T29" s="39">
        <v>3</v>
      </c>
      <c r="U29" s="39">
        <v>2</v>
      </c>
      <c r="V29" s="35">
        <v>7</v>
      </c>
      <c r="W29" s="35">
        <v>6</v>
      </c>
      <c r="X29" s="39">
        <v>6</v>
      </c>
      <c r="Y29" s="39">
        <v>3</v>
      </c>
      <c r="Z29" s="35">
        <v>3</v>
      </c>
      <c r="AA29" s="35">
        <v>3</v>
      </c>
      <c r="AB29" s="39">
        <v>3</v>
      </c>
      <c r="AC29" s="35">
        <v>3</v>
      </c>
      <c r="AD29" s="35">
        <v>3</v>
      </c>
      <c r="AE29" s="35">
        <v>3</v>
      </c>
      <c r="AF29" s="35">
        <v>6</v>
      </c>
      <c r="AG29" s="35">
        <v>3</v>
      </c>
      <c r="AH29" s="35">
        <v>0</v>
      </c>
      <c r="AI29" s="35">
        <v>0</v>
      </c>
      <c r="AJ29" s="59">
        <v>0</v>
      </c>
      <c r="AK29" s="296">
        <v>0</v>
      </c>
      <c r="AL29" s="296">
        <v>0</v>
      </c>
      <c r="AM29" s="311">
        <v>0</v>
      </c>
      <c r="AN29" s="138">
        <v>0</v>
      </c>
      <c r="AO29" s="371">
        <v>0</v>
      </c>
      <c r="AP29" s="99">
        <v>0</v>
      </c>
      <c r="AQ29" s="99">
        <v>0</v>
      </c>
      <c r="AR29" s="134">
        <v>0</v>
      </c>
      <c r="AS29" s="134">
        <v>0</v>
      </c>
      <c r="AT29" s="99">
        <v>0</v>
      </c>
      <c r="AU29" s="134">
        <v>0</v>
      </c>
      <c r="AV29" s="99">
        <v>0</v>
      </c>
      <c r="AW29" s="283" t="s">
        <v>21</v>
      </c>
      <c r="AX29" s="283" t="s">
        <v>21</v>
      </c>
      <c r="AY29" s="283" t="s">
        <v>21</v>
      </c>
      <c r="AZ29" s="283" t="s">
        <v>21</v>
      </c>
      <c r="BA29" s="283" t="s">
        <v>21</v>
      </c>
      <c r="BB29" s="283" t="s">
        <v>21</v>
      </c>
      <c r="BC29" s="283" t="s">
        <v>21</v>
      </c>
      <c r="BD29" s="268" t="s">
        <v>21</v>
      </c>
      <c r="BE29" s="46">
        <f t="shared" si="2"/>
        <v>61</v>
      </c>
    </row>
    <row r="30" spans="1:57" s="20" customFormat="1" ht="15.75">
      <c r="A30" s="504"/>
      <c r="B30" s="567"/>
      <c r="C30" s="191"/>
      <c r="D30" s="298" t="s">
        <v>115</v>
      </c>
      <c r="E30" s="80"/>
      <c r="F30" s="80"/>
      <c r="G30" s="59"/>
      <c r="H30" s="80"/>
      <c r="I30" s="80"/>
      <c r="J30" s="80"/>
      <c r="K30" s="59"/>
      <c r="L30" s="59"/>
      <c r="M30" s="59"/>
      <c r="N30" s="59"/>
      <c r="O30" s="311"/>
      <c r="P30" s="309"/>
      <c r="Q30" s="441"/>
      <c r="R30" s="441"/>
      <c r="S30" s="441"/>
      <c r="T30" s="441"/>
      <c r="U30" s="441"/>
      <c r="V30" s="439"/>
      <c r="W30" s="446"/>
      <c r="X30" s="447"/>
      <c r="Y30" s="441"/>
      <c r="Z30" s="439"/>
      <c r="AA30" s="439"/>
      <c r="AB30" s="441"/>
      <c r="AC30" s="439"/>
      <c r="AD30" s="439"/>
      <c r="AE30" s="439"/>
      <c r="AF30" s="236"/>
      <c r="AG30" s="236"/>
      <c r="AH30" s="80"/>
      <c r="AI30" s="59"/>
      <c r="AJ30" s="39"/>
      <c r="AK30" s="39"/>
      <c r="AL30" s="35"/>
      <c r="AM30" s="91"/>
      <c r="AN30" s="370"/>
      <c r="AO30" s="370" t="s">
        <v>94</v>
      </c>
      <c r="AP30" s="100"/>
      <c r="AQ30" s="100"/>
      <c r="AR30" s="132"/>
      <c r="AS30" s="132"/>
      <c r="AT30" s="100"/>
      <c r="AU30" s="132"/>
      <c r="AV30" s="100"/>
      <c r="AW30" s="327"/>
      <c r="AX30" s="327"/>
      <c r="AY30" s="287"/>
      <c r="AZ30" s="270"/>
      <c r="BA30" s="269"/>
      <c r="BB30" s="269"/>
      <c r="BC30" s="269"/>
      <c r="BD30" s="269"/>
      <c r="BE30" s="37"/>
    </row>
    <row r="31" spans="1:57" ht="15.75">
      <c r="A31" s="504"/>
      <c r="B31" s="565" t="s">
        <v>62</v>
      </c>
      <c r="C31" s="598" t="s">
        <v>63</v>
      </c>
      <c r="D31" s="155" t="s">
        <v>20</v>
      </c>
      <c r="E31" s="80">
        <v>0</v>
      </c>
      <c r="F31" s="236">
        <v>0</v>
      </c>
      <c r="G31" s="226">
        <v>0</v>
      </c>
      <c r="H31" s="226">
        <v>0</v>
      </c>
      <c r="I31" s="84">
        <v>0</v>
      </c>
      <c r="J31" s="190">
        <v>0</v>
      </c>
      <c r="K31" s="95">
        <v>0</v>
      </c>
      <c r="L31" s="95">
        <v>0</v>
      </c>
      <c r="M31" s="95">
        <v>0</v>
      </c>
      <c r="N31" s="95">
        <v>0</v>
      </c>
      <c r="O31" s="206">
        <v>4</v>
      </c>
      <c r="P31" s="364">
        <v>0</v>
      </c>
      <c r="Q31" s="436">
        <v>0</v>
      </c>
      <c r="R31" s="82">
        <v>0</v>
      </c>
      <c r="S31" s="82">
        <v>0</v>
      </c>
      <c r="T31" s="39">
        <v>0</v>
      </c>
      <c r="U31" s="39">
        <v>0</v>
      </c>
      <c r="V31" s="35">
        <v>0</v>
      </c>
      <c r="W31" s="35">
        <v>0</v>
      </c>
      <c r="X31" s="39">
        <v>0</v>
      </c>
      <c r="Y31" s="39">
        <v>0</v>
      </c>
      <c r="Z31" s="35">
        <v>0</v>
      </c>
      <c r="AA31" s="35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5">
        <v>0</v>
      </c>
      <c r="AJ31" s="39">
        <v>0</v>
      </c>
      <c r="AK31" s="39">
        <v>0</v>
      </c>
      <c r="AL31" s="39">
        <v>0</v>
      </c>
      <c r="AM31" s="91">
        <v>2</v>
      </c>
      <c r="AN31" s="370">
        <v>0</v>
      </c>
      <c r="AO31" s="370">
        <v>0</v>
      </c>
      <c r="AP31" s="193">
        <v>0</v>
      </c>
      <c r="AQ31" s="193">
        <v>0</v>
      </c>
      <c r="AR31" s="132">
        <v>0</v>
      </c>
      <c r="AS31" s="200">
        <v>0</v>
      </c>
      <c r="AT31" s="193">
        <v>0</v>
      </c>
      <c r="AU31" s="200">
        <v>0</v>
      </c>
      <c r="AV31" s="193">
        <v>0</v>
      </c>
      <c r="AW31" s="327" t="s">
        <v>21</v>
      </c>
      <c r="AX31" s="327" t="s">
        <v>21</v>
      </c>
      <c r="AY31" s="327" t="s">
        <v>21</v>
      </c>
      <c r="AZ31" s="327" t="s">
        <v>21</v>
      </c>
      <c r="BA31" s="327" t="s">
        <v>21</v>
      </c>
      <c r="BB31" s="327" t="s">
        <v>21</v>
      </c>
      <c r="BC31" s="327" t="s">
        <v>21</v>
      </c>
      <c r="BD31" s="269" t="s">
        <v>21</v>
      </c>
      <c r="BE31" s="37">
        <f t="shared" si="2"/>
        <v>6</v>
      </c>
    </row>
    <row r="32" spans="1:57" s="16" customFormat="1" ht="15.75">
      <c r="A32" s="504"/>
      <c r="B32" s="566"/>
      <c r="C32" s="598"/>
      <c r="D32" s="132" t="s">
        <v>22</v>
      </c>
      <c r="E32" s="39">
        <v>0</v>
      </c>
      <c r="F32" s="236">
        <v>0</v>
      </c>
      <c r="G32" s="39">
        <v>0</v>
      </c>
      <c r="H32" s="39">
        <v>0</v>
      </c>
      <c r="I32" s="39">
        <v>0</v>
      </c>
      <c r="J32" s="39">
        <v>0</v>
      </c>
      <c r="K32" s="35">
        <v>0</v>
      </c>
      <c r="L32" s="35">
        <v>0</v>
      </c>
      <c r="M32" s="35">
        <v>0</v>
      </c>
      <c r="N32" s="35">
        <v>0</v>
      </c>
      <c r="O32" s="91">
        <v>0</v>
      </c>
      <c r="P32" s="92">
        <v>0</v>
      </c>
      <c r="Q32" s="35">
        <v>5</v>
      </c>
      <c r="R32" s="441">
        <v>5</v>
      </c>
      <c r="S32" s="441">
        <v>5</v>
      </c>
      <c r="T32" s="441">
        <v>5</v>
      </c>
      <c r="U32" s="441">
        <v>3</v>
      </c>
      <c r="V32" s="439">
        <v>4</v>
      </c>
      <c r="W32" s="446">
        <v>7</v>
      </c>
      <c r="X32" s="447">
        <v>7</v>
      </c>
      <c r="Y32" s="441">
        <v>3</v>
      </c>
      <c r="Z32" s="439">
        <v>3</v>
      </c>
      <c r="AA32" s="439">
        <v>2</v>
      </c>
      <c r="AB32" s="441">
        <v>3</v>
      </c>
      <c r="AC32" s="441">
        <v>3</v>
      </c>
      <c r="AD32" s="441">
        <v>3</v>
      </c>
      <c r="AE32" s="441">
        <v>1</v>
      </c>
      <c r="AF32" s="236">
        <v>7</v>
      </c>
      <c r="AG32" s="236">
        <v>6</v>
      </c>
      <c r="AH32" s="80">
        <v>0</v>
      </c>
      <c r="AI32" s="59">
        <v>0</v>
      </c>
      <c r="AJ32" s="80">
        <v>0</v>
      </c>
      <c r="AK32" s="295">
        <v>0</v>
      </c>
      <c r="AL32" s="295">
        <v>0</v>
      </c>
      <c r="AM32" s="311">
        <v>0</v>
      </c>
      <c r="AN32" s="309">
        <v>0</v>
      </c>
      <c r="AO32" s="309">
        <v>0</v>
      </c>
      <c r="AP32" s="80">
        <v>0</v>
      </c>
      <c r="AQ32" s="35">
        <v>0</v>
      </c>
      <c r="AR32" s="59">
        <v>0</v>
      </c>
      <c r="AS32" s="59">
        <v>0</v>
      </c>
      <c r="AT32" s="80">
        <v>0</v>
      </c>
      <c r="AU32" s="59">
        <v>0</v>
      </c>
      <c r="AV32" s="39">
        <v>0</v>
      </c>
      <c r="AW32" s="269" t="s">
        <v>21</v>
      </c>
      <c r="AX32" s="269" t="s">
        <v>21</v>
      </c>
      <c r="AY32" s="269" t="s">
        <v>21</v>
      </c>
      <c r="AZ32" s="269" t="s">
        <v>21</v>
      </c>
      <c r="BA32" s="269" t="s">
        <v>21</v>
      </c>
      <c r="BB32" s="269" t="s">
        <v>21</v>
      </c>
      <c r="BC32" s="269" t="s">
        <v>21</v>
      </c>
      <c r="BD32" s="269" t="s">
        <v>21</v>
      </c>
      <c r="BE32" s="37">
        <f t="shared" si="2"/>
        <v>72</v>
      </c>
    </row>
    <row r="33" spans="1:57" s="16" customFormat="1" ht="15.75">
      <c r="A33" s="504"/>
      <c r="B33" s="567"/>
      <c r="C33" s="191"/>
      <c r="D33" s="298" t="s">
        <v>115</v>
      </c>
      <c r="E33" s="80"/>
      <c r="F33" s="39"/>
      <c r="G33" s="59"/>
      <c r="H33" s="80"/>
      <c r="I33" s="80"/>
      <c r="J33" s="80"/>
      <c r="K33" s="59"/>
      <c r="L33" s="59"/>
      <c r="M33" s="59"/>
      <c r="N33" s="59"/>
      <c r="O33" s="311"/>
      <c r="P33" s="309"/>
      <c r="Q33" s="39"/>
      <c r="R33" s="439"/>
      <c r="S33" s="441"/>
      <c r="T33" s="441"/>
      <c r="U33" s="441"/>
      <c r="V33" s="439"/>
      <c r="W33" s="446"/>
      <c r="X33" s="447"/>
      <c r="Y33" s="441"/>
      <c r="Z33" s="439"/>
      <c r="AA33" s="439"/>
      <c r="AB33" s="39"/>
      <c r="AC33" s="441"/>
      <c r="AD33" s="441"/>
      <c r="AE33" s="441"/>
      <c r="AF33" s="236"/>
      <c r="AG33" s="236"/>
      <c r="AH33" s="80"/>
      <c r="AI33" s="59"/>
      <c r="AJ33" s="80"/>
      <c r="AK33" s="295"/>
      <c r="AL33" s="295"/>
      <c r="AM33" s="311"/>
      <c r="AN33" s="92"/>
      <c r="AO33" s="92" t="s">
        <v>94</v>
      </c>
      <c r="AP33" s="35"/>
      <c r="AQ33" s="35"/>
      <c r="AR33" s="35"/>
      <c r="AS33" s="35"/>
      <c r="AT33" s="39"/>
      <c r="AU33" s="35"/>
      <c r="AV33" s="39"/>
      <c r="AW33" s="269"/>
      <c r="AX33" s="269"/>
      <c r="AY33" s="269"/>
      <c r="AZ33" s="270"/>
      <c r="BA33" s="268"/>
      <c r="BB33" s="270"/>
      <c r="BC33" s="269"/>
      <c r="BD33" s="280"/>
      <c r="BE33" s="37"/>
    </row>
    <row r="34" spans="1:57" s="16" customFormat="1" ht="23.25" customHeight="1">
      <c r="A34" s="504"/>
      <c r="B34" s="186" t="s">
        <v>65</v>
      </c>
      <c r="C34" s="519" t="s">
        <v>64</v>
      </c>
      <c r="D34" s="133" t="s">
        <v>20</v>
      </c>
      <c r="E34" s="58">
        <v>0</v>
      </c>
      <c r="F34" s="236">
        <v>0</v>
      </c>
      <c r="G34" s="226">
        <v>0</v>
      </c>
      <c r="H34" s="226">
        <v>0</v>
      </c>
      <c r="I34" s="39">
        <v>0</v>
      </c>
      <c r="J34" s="39">
        <v>0</v>
      </c>
      <c r="K34" s="59">
        <v>0</v>
      </c>
      <c r="L34" s="59">
        <v>0</v>
      </c>
      <c r="M34" s="59">
        <v>0</v>
      </c>
      <c r="N34" s="58">
        <v>0</v>
      </c>
      <c r="O34" s="206">
        <v>14</v>
      </c>
      <c r="P34" s="206">
        <v>4</v>
      </c>
      <c r="Q34" s="442">
        <v>0</v>
      </c>
      <c r="R34" s="441">
        <v>0</v>
      </c>
      <c r="S34" s="441">
        <v>0</v>
      </c>
      <c r="T34" s="441">
        <v>0</v>
      </c>
      <c r="U34" s="441">
        <v>0</v>
      </c>
      <c r="V34" s="35">
        <v>0</v>
      </c>
      <c r="W34" s="446">
        <v>0</v>
      </c>
      <c r="X34" s="447">
        <v>0</v>
      </c>
      <c r="Y34" s="441">
        <v>0</v>
      </c>
      <c r="Z34" s="439">
        <v>0</v>
      </c>
      <c r="AA34" s="439">
        <v>0</v>
      </c>
      <c r="AB34" s="441">
        <v>0</v>
      </c>
      <c r="AC34" s="441">
        <v>0</v>
      </c>
      <c r="AD34" s="441">
        <v>0</v>
      </c>
      <c r="AE34" s="441">
        <v>0</v>
      </c>
      <c r="AF34" s="236">
        <v>0</v>
      </c>
      <c r="AG34" s="236">
        <v>0</v>
      </c>
      <c r="AH34" s="80">
        <v>0</v>
      </c>
      <c r="AI34" s="59">
        <v>0</v>
      </c>
      <c r="AJ34" s="84">
        <v>0</v>
      </c>
      <c r="AK34" s="297">
        <v>0</v>
      </c>
      <c r="AL34" s="297">
        <v>0</v>
      </c>
      <c r="AM34" s="206">
        <v>2</v>
      </c>
      <c r="AN34" s="308">
        <v>4</v>
      </c>
      <c r="AO34" s="309">
        <v>6</v>
      </c>
      <c r="AP34" s="58">
        <v>0</v>
      </c>
      <c r="AQ34" s="58">
        <v>0</v>
      </c>
      <c r="AR34" s="59">
        <v>0</v>
      </c>
      <c r="AS34" s="59">
        <v>0</v>
      </c>
      <c r="AT34" s="119">
        <v>0</v>
      </c>
      <c r="AU34" s="119">
        <v>0</v>
      </c>
      <c r="AV34" s="119">
        <v>0</v>
      </c>
      <c r="AW34" s="219" t="s">
        <v>21</v>
      </c>
      <c r="AX34" s="219" t="s">
        <v>21</v>
      </c>
      <c r="AY34" s="219" t="s">
        <v>21</v>
      </c>
      <c r="AZ34" s="219" t="s">
        <v>21</v>
      </c>
      <c r="BA34" s="219" t="s">
        <v>21</v>
      </c>
      <c r="BB34" s="219" t="s">
        <v>21</v>
      </c>
      <c r="BC34" s="219" t="s">
        <v>21</v>
      </c>
      <c r="BD34" s="300" t="s">
        <v>21</v>
      </c>
      <c r="BE34" s="52">
        <f t="shared" si="2"/>
        <v>30</v>
      </c>
    </row>
    <row r="35" spans="1:57" s="16" customFormat="1" ht="15.75">
      <c r="A35" s="504"/>
      <c r="B35" s="207"/>
      <c r="C35" s="518"/>
      <c r="D35" s="100" t="s">
        <v>22</v>
      </c>
      <c r="E35" s="35">
        <v>0</v>
      </c>
      <c r="F35" s="236">
        <v>0</v>
      </c>
      <c r="G35" s="35">
        <v>0</v>
      </c>
      <c r="H35" s="35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91">
        <v>0</v>
      </c>
      <c r="P35" s="91">
        <v>0</v>
      </c>
      <c r="Q35" s="36">
        <v>2</v>
      </c>
      <c r="R35" s="39">
        <v>2</v>
      </c>
      <c r="S35" s="39">
        <v>6</v>
      </c>
      <c r="T35" s="39">
        <v>6</v>
      </c>
      <c r="U35" s="39">
        <v>12</v>
      </c>
      <c r="V35" s="35">
        <v>10</v>
      </c>
      <c r="W35" s="35">
        <v>12</v>
      </c>
      <c r="X35" s="39">
        <v>8</v>
      </c>
      <c r="Y35" s="39">
        <v>4</v>
      </c>
      <c r="Z35" s="35">
        <v>2</v>
      </c>
      <c r="AA35" s="35">
        <v>4</v>
      </c>
      <c r="AB35" s="39">
        <v>2</v>
      </c>
      <c r="AC35" s="39">
        <v>2</v>
      </c>
      <c r="AD35" s="39">
        <v>4</v>
      </c>
      <c r="AE35" s="39">
        <v>4</v>
      </c>
      <c r="AF35" s="39">
        <v>6</v>
      </c>
      <c r="AG35" s="39">
        <v>10</v>
      </c>
      <c r="AH35" s="39">
        <v>0</v>
      </c>
      <c r="AI35" s="35">
        <v>0</v>
      </c>
      <c r="AJ35" s="39">
        <v>0</v>
      </c>
      <c r="AK35" s="39">
        <v>0</v>
      </c>
      <c r="AL35" s="39">
        <v>0</v>
      </c>
      <c r="AM35" s="91">
        <v>0</v>
      </c>
      <c r="AN35" s="92">
        <v>0</v>
      </c>
      <c r="AO35" s="92">
        <v>0</v>
      </c>
      <c r="AP35" s="35">
        <v>0</v>
      </c>
      <c r="AQ35" s="35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269" t="s">
        <v>21</v>
      </c>
      <c r="AX35" s="269" t="s">
        <v>21</v>
      </c>
      <c r="AY35" s="269" t="s">
        <v>21</v>
      </c>
      <c r="AZ35" s="269" t="s">
        <v>21</v>
      </c>
      <c r="BA35" s="269" t="s">
        <v>21</v>
      </c>
      <c r="BB35" s="269" t="s">
        <v>21</v>
      </c>
      <c r="BC35" s="269" t="s">
        <v>21</v>
      </c>
      <c r="BD35" s="270" t="s">
        <v>21</v>
      </c>
      <c r="BE35" s="52">
        <f t="shared" si="2"/>
        <v>96</v>
      </c>
    </row>
    <row r="36" spans="1:57" s="16" customFormat="1" ht="15.75">
      <c r="A36" s="504"/>
      <c r="B36" s="208"/>
      <c r="C36" s="572"/>
      <c r="D36" s="298" t="s">
        <v>115</v>
      </c>
      <c r="E36" s="35"/>
      <c r="F36" s="42"/>
      <c r="G36" s="40"/>
      <c r="H36" s="40"/>
      <c r="I36" s="40"/>
      <c r="J36" s="40"/>
      <c r="K36" s="40"/>
      <c r="L36" s="40"/>
      <c r="M36" s="40"/>
      <c r="N36" s="80"/>
      <c r="O36" s="311"/>
      <c r="P36" s="311"/>
      <c r="Q36" s="443"/>
      <c r="R36" s="39"/>
      <c r="S36" s="39"/>
      <c r="T36" s="39"/>
      <c r="U36" s="39"/>
      <c r="V36" s="35"/>
      <c r="W36" s="35"/>
      <c r="X36" s="39"/>
      <c r="Y36" s="39"/>
      <c r="Z36" s="35"/>
      <c r="AA36" s="35"/>
      <c r="AB36" s="39"/>
      <c r="AC36" s="39"/>
      <c r="AD36" s="39"/>
      <c r="AE36" s="39"/>
      <c r="AF36" s="39"/>
      <c r="AG36" s="39"/>
      <c r="AH36" s="39"/>
      <c r="AI36" s="35"/>
      <c r="AJ36" s="39"/>
      <c r="AK36" s="39"/>
      <c r="AL36" s="39"/>
      <c r="AM36" s="91"/>
      <c r="AN36" s="92"/>
      <c r="AO36" s="92" t="s">
        <v>96</v>
      </c>
      <c r="AP36" s="39"/>
      <c r="AQ36" s="35"/>
      <c r="AR36" s="39"/>
      <c r="AS36" s="39"/>
      <c r="AT36" s="39"/>
      <c r="AU36" s="39"/>
      <c r="AV36" s="39"/>
      <c r="AW36" s="269"/>
      <c r="AX36" s="269"/>
      <c r="AY36" s="270"/>
      <c r="AZ36" s="269"/>
      <c r="BA36" s="270"/>
      <c r="BB36" s="270"/>
      <c r="BC36" s="270"/>
      <c r="BD36" s="270"/>
      <c r="BE36" s="52"/>
    </row>
    <row r="37" spans="1:57" s="16" customFormat="1" ht="26.25" customHeight="1">
      <c r="A37" s="504"/>
      <c r="B37" s="565" t="s">
        <v>66</v>
      </c>
      <c r="C37" s="519" t="s">
        <v>67</v>
      </c>
      <c r="D37" s="134" t="s">
        <v>20</v>
      </c>
      <c r="E37" s="59">
        <v>0</v>
      </c>
      <c r="F37" s="238">
        <v>0</v>
      </c>
      <c r="G37" s="227">
        <v>0</v>
      </c>
      <c r="H37" s="227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9">
        <v>0</v>
      </c>
      <c r="O37" s="92">
        <v>0</v>
      </c>
      <c r="P37" s="311">
        <v>10</v>
      </c>
      <c r="Q37" s="443">
        <v>0</v>
      </c>
      <c r="R37" s="39">
        <v>0</v>
      </c>
      <c r="S37" s="39">
        <v>0</v>
      </c>
      <c r="T37" s="39">
        <v>0</v>
      </c>
      <c r="U37" s="35">
        <v>0</v>
      </c>
      <c r="V37" s="35">
        <v>0</v>
      </c>
      <c r="W37" s="35">
        <v>0</v>
      </c>
      <c r="X37" s="39">
        <v>0</v>
      </c>
      <c r="Y37" s="39">
        <v>0</v>
      </c>
      <c r="Z37" s="35">
        <v>0</v>
      </c>
      <c r="AA37" s="35">
        <v>0</v>
      </c>
      <c r="AB37" s="35">
        <v>0</v>
      </c>
      <c r="AC37" s="35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91">
        <v>0</v>
      </c>
      <c r="AN37" s="92">
        <v>0</v>
      </c>
      <c r="AO37" s="92">
        <v>6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5">
        <v>0</v>
      </c>
      <c r="AV37" s="35">
        <v>0</v>
      </c>
      <c r="AW37" s="269" t="s">
        <v>21</v>
      </c>
      <c r="AX37" s="269" t="s">
        <v>21</v>
      </c>
      <c r="AY37" s="269" t="s">
        <v>21</v>
      </c>
      <c r="AZ37" s="269" t="s">
        <v>21</v>
      </c>
      <c r="BA37" s="269" t="s">
        <v>21</v>
      </c>
      <c r="BB37" s="269" t="s">
        <v>21</v>
      </c>
      <c r="BC37" s="269" t="s">
        <v>21</v>
      </c>
      <c r="BD37" s="269" t="s">
        <v>21</v>
      </c>
      <c r="BE37" s="52">
        <f t="shared" si="2"/>
        <v>16</v>
      </c>
    </row>
    <row r="38" spans="1:57" s="16" customFormat="1" ht="15.75">
      <c r="A38" s="504"/>
      <c r="B38" s="566"/>
      <c r="C38" s="518"/>
      <c r="D38" s="180" t="s">
        <v>22</v>
      </c>
      <c r="E38" s="153">
        <v>0</v>
      </c>
      <c r="F38" s="238">
        <v>0</v>
      </c>
      <c r="G38" s="228">
        <v>0</v>
      </c>
      <c r="H38" s="228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72">
        <v>0</v>
      </c>
      <c r="O38" s="308">
        <v>0</v>
      </c>
      <c r="P38" s="310">
        <v>0</v>
      </c>
      <c r="Q38" s="361">
        <v>4</v>
      </c>
      <c r="R38" s="361">
        <v>4</v>
      </c>
      <c r="S38" s="39">
        <v>4</v>
      </c>
      <c r="T38" s="35">
        <v>4</v>
      </c>
      <c r="U38" s="35">
        <v>4</v>
      </c>
      <c r="V38" s="35">
        <v>4</v>
      </c>
      <c r="W38" s="449">
        <v>3</v>
      </c>
      <c r="X38" s="361">
        <v>4</v>
      </c>
      <c r="Y38" s="361">
        <v>0</v>
      </c>
      <c r="Z38" s="361">
        <v>2</v>
      </c>
      <c r="AA38" s="361">
        <v>2</v>
      </c>
      <c r="AB38" s="361">
        <v>2</v>
      </c>
      <c r="AC38" s="361">
        <v>2</v>
      </c>
      <c r="AD38" s="440">
        <v>2</v>
      </c>
      <c r="AE38" s="440">
        <v>2</v>
      </c>
      <c r="AF38" s="237">
        <v>11</v>
      </c>
      <c r="AG38" s="39">
        <v>11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91">
        <v>0</v>
      </c>
      <c r="AN38" s="92">
        <v>0</v>
      </c>
      <c r="AO38" s="91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269" t="s">
        <v>21</v>
      </c>
      <c r="AX38" s="269" t="s">
        <v>21</v>
      </c>
      <c r="AY38" s="269" t="s">
        <v>21</v>
      </c>
      <c r="AZ38" s="269" t="s">
        <v>21</v>
      </c>
      <c r="BA38" s="269" t="s">
        <v>21</v>
      </c>
      <c r="BB38" s="269" t="s">
        <v>21</v>
      </c>
      <c r="BC38" s="269" t="s">
        <v>21</v>
      </c>
      <c r="BD38" s="270" t="s">
        <v>21</v>
      </c>
      <c r="BE38" s="37">
        <f t="shared" si="2"/>
        <v>65</v>
      </c>
    </row>
    <row r="39" spans="1:57" s="16" customFormat="1" ht="15.75">
      <c r="A39" s="504"/>
      <c r="B39" s="567"/>
      <c r="C39" s="191"/>
      <c r="D39" s="132" t="s">
        <v>115</v>
      </c>
      <c r="E39" s="35"/>
      <c r="F39" s="35"/>
      <c r="G39" s="39"/>
      <c r="H39" s="39"/>
      <c r="I39" s="39"/>
      <c r="J39" s="39"/>
      <c r="K39" s="39"/>
      <c r="L39" s="39"/>
      <c r="M39" s="39"/>
      <c r="N39" s="39"/>
      <c r="O39" s="92"/>
      <c r="P39" s="92"/>
      <c r="Q39" s="35"/>
      <c r="R39" s="35"/>
      <c r="S39" s="39"/>
      <c r="T39" s="35"/>
      <c r="U39" s="35"/>
      <c r="V39" s="39"/>
      <c r="W39" s="39"/>
      <c r="X39" s="35"/>
      <c r="Y39" s="35"/>
      <c r="Z39" s="35"/>
      <c r="AA39" s="35"/>
      <c r="AB39" s="35"/>
      <c r="AC39" s="35"/>
      <c r="AD39" s="39"/>
      <c r="AE39" s="39"/>
      <c r="AF39" s="39"/>
      <c r="AG39" s="35"/>
      <c r="AH39" s="39"/>
      <c r="AI39" s="39"/>
      <c r="AJ39" s="39"/>
      <c r="AK39" s="39"/>
      <c r="AL39" s="39"/>
      <c r="AM39" s="91"/>
      <c r="AN39" s="92"/>
      <c r="AO39" s="91" t="s">
        <v>95</v>
      </c>
      <c r="AP39" s="35"/>
      <c r="AQ39" s="35"/>
      <c r="AR39" s="35"/>
      <c r="AS39" s="35"/>
      <c r="AT39" s="35"/>
      <c r="AU39" s="35"/>
      <c r="AV39" s="35"/>
      <c r="AW39" s="269"/>
      <c r="AX39" s="269"/>
      <c r="AY39" s="269"/>
      <c r="AZ39" s="270"/>
      <c r="BA39" s="269"/>
      <c r="BB39" s="269"/>
      <c r="BC39" s="269"/>
      <c r="BD39" s="328"/>
      <c r="BE39" s="37"/>
    </row>
    <row r="40" spans="1:57" s="16" customFormat="1" ht="15.75">
      <c r="A40" s="504"/>
      <c r="B40" s="516" t="s">
        <v>119</v>
      </c>
      <c r="C40" s="599" t="s">
        <v>69</v>
      </c>
      <c r="D40" s="132" t="s">
        <v>20</v>
      </c>
      <c r="E40" s="39">
        <v>0</v>
      </c>
      <c r="F40" s="236">
        <v>0</v>
      </c>
      <c r="G40" s="226">
        <f aca="true" t="shared" si="11" ref="G40:AV40">G42+G53</f>
        <v>0</v>
      </c>
      <c r="H40" s="226">
        <f t="shared" si="11"/>
        <v>0</v>
      </c>
      <c r="I40" s="226">
        <f t="shared" si="11"/>
        <v>0</v>
      </c>
      <c r="J40" s="226">
        <f t="shared" si="11"/>
        <v>0</v>
      </c>
      <c r="K40" s="226">
        <f t="shared" si="11"/>
        <v>0</v>
      </c>
      <c r="L40" s="226">
        <f t="shared" si="11"/>
        <v>0</v>
      </c>
      <c r="M40" s="226">
        <f t="shared" si="11"/>
        <v>0</v>
      </c>
      <c r="N40" s="226">
        <f t="shared" si="11"/>
        <v>0</v>
      </c>
      <c r="O40" s="309">
        <f t="shared" si="11"/>
        <v>24</v>
      </c>
      <c r="P40" s="309">
        <f t="shared" si="11"/>
        <v>4</v>
      </c>
      <c r="Q40" s="439">
        <f t="shared" si="11"/>
        <v>0</v>
      </c>
      <c r="R40" s="439">
        <f t="shared" si="11"/>
        <v>0</v>
      </c>
      <c r="S40" s="439">
        <f t="shared" si="11"/>
        <v>0</v>
      </c>
      <c r="T40" s="51">
        <f t="shared" si="11"/>
        <v>0</v>
      </c>
      <c r="U40" s="245">
        <f t="shared" si="11"/>
        <v>0</v>
      </c>
      <c r="V40" s="439">
        <f t="shared" si="11"/>
        <v>0</v>
      </c>
      <c r="W40" s="446">
        <f t="shared" si="11"/>
        <v>0</v>
      </c>
      <c r="X40" s="446">
        <f t="shared" si="11"/>
        <v>0</v>
      </c>
      <c r="Y40" s="439">
        <f t="shared" si="11"/>
        <v>0</v>
      </c>
      <c r="Z40" s="441">
        <f t="shared" si="11"/>
        <v>0</v>
      </c>
      <c r="AA40" s="441">
        <f t="shared" si="11"/>
        <v>0</v>
      </c>
      <c r="AB40" s="441">
        <f t="shared" si="11"/>
        <v>0</v>
      </c>
      <c r="AC40" s="39">
        <f t="shared" si="11"/>
        <v>0</v>
      </c>
      <c r="AD40" s="439">
        <f t="shared" si="11"/>
        <v>0</v>
      </c>
      <c r="AE40" s="441">
        <f t="shared" si="11"/>
        <v>0</v>
      </c>
      <c r="AF40" s="236">
        <f t="shared" si="11"/>
        <v>0</v>
      </c>
      <c r="AG40" s="236">
        <f t="shared" si="11"/>
        <v>0</v>
      </c>
      <c r="AH40" s="226">
        <f t="shared" si="11"/>
        <v>0</v>
      </c>
      <c r="AI40" s="226">
        <f t="shared" si="11"/>
        <v>0</v>
      </c>
      <c r="AJ40" s="226">
        <f t="shared" si="11"/>
        <v>0</v>
      </c>
      <c r="AK40" s="295">
        <f t="shared" si="11"/>
        <v>0</v>
      </c>
      <c r="AL40" s="295">
        <f t="shared" si="11"/>
        <v>0</v>
      </c>
      <c r="AM40" s="311">
        <f t="shared" si="11"/>
        <v>21</v>
      </c>
      <c r="AN40" s="309">
        <f t="shared" si="11"/>
        <v>21</v>
      </c>
      <c r="AO40" s="311">
        <f t="shared" si="11"/>
        <v>12</v>
      </c>
      <c r="AP40" s="226">
        <f t="shared" si="11"/>
        <v>0</v>
      </c>
      <c r="AQ40" s="226">
        <f t="shared" si="11"/>
        <v>0</v>
      </c>
      <c r="AR40" s="227">
        <f t="shared" si="11"/>
        <v>0</v>
      </c>
      <c r="AS40" s="227">
        <f t="shared" si="11"/>
        <v>0</v>
      </c>
      <c r="AT40" s="226">
        <f t="shared" si="11"/>
        <v>0</v>
      </c>
      <c r="AU40" s="226">
        <f t="shared" si="11"/>
        <v>0</v>
      </c>
      <c r="AV40" s="227">
        <f t="shared" si="11"/>
        <v>0</v>
      </c>
      <c r="AW40" s="301" t="s">
        <v>21</v>
      </c>
      <c r="AX40" s="301" t="s">
        <v>21</v>
      </c>
      <c r="AY40" s="301" t="s">
        <v>21</v>
      </c>
      <c r="AZ40" s="301" t="s">
        <v>21</v>
      </c>
      <c r="BA40" s="301" t="s">
        <v>21</v>
      </c>
      <c r="BB40" s="301" t="s">
        <v>21</v>
      </c>
      <c r="BC40" s="301" t="s">
        <v>21</v>
      </c>
      <c r="BD40" s="329" t="s">
        <v>21</v>
      </c>
      <c r="BE40" s="52">
        <f t="shared" si="2"/>
        <v>82</v>
      </c>
    </row>
    <row r="41" spans="1:57" s="16" customFormat="1" ht="15.75">
      <c r="A41" s="504"/>
      <c r="B41" s="517"/>
      <c r="C41" s="600"/>
      <c r="D41" s="132" t="s">
        <v>22</v>
      </c>
      <c r="E41" s="39">
        <v>0</v>
      </c>
      <c r="F41" s="236">
        <v>0</v>
      </c>
      <c r="G41" s="39">
        <f>+G43+G54</f>
        <v>0</v>
      </c>
      <c r="H41" s="39">
        <f aca="true" t="shared" si="12" ref="H41:AV41">H43+H54</f>
        <v>0</v>
      </c>
      <c r="I41" s="39">
        <f t="shared" si="12"/>
        <v>0</v>
      </c>
      <c r="J41" s="39">
        <f t="shared" si="12"/>
        <v>0</v>
      </c>
      <c r="K41" s="39">
        <f t="shared" si="12"/>
        <v>0</v>
      </c>
      <c r="L41" s="39">
        <f t="shared" si="12"/>
        <v>0</v>
      </c>
      <c r="M41" s="39">
        <f t="shared" si="12"/>
        <v>0</v>
      </c>
      <c r="N41" s="39">
        <f t="shared" si="12"/>
        <v>0</v>
      </c>
      <c r="O41" s="92">
        <f t="shared" si="12"/>
        <v>0</v>
      </c>
      <c r="P41" s="92">
        <f t="shared" si="12"/>
        <v>4</v>
      </c>
      <c r="Q41" s="35">
        <f t="shared" si="12"/>
        <v>32</v>
      </c>
      <c r="R41" s="35">
        <f t="shared" si="12"/>
        <v>30</v>
      </c>
      <c r="S41" s="35">
        <f t="shared" si="12"/>
        <v>26</v>
      </c>
      <c r="T41" s="39">
        <f t="shared" si="12"/>
        <v>26</v>
      </c>
      <c r="U41" s="39">
        <f t="shared" si="12"/>
        <v>23</v>
      </c>
      <c r="V41" s="39">
        <f t="shared" si="12"/>
        <v>18</v>
      </c>
      <c r="W41" s="39">
        <f t="shared" si="12"/>
        <v>11</v>
      </c>
      <c r="X41" s="39">
        <f t="shared" si="12"/>
        <v>8</v>
      </c>
      <c r="Y41" s="39">
        <f t="shared" si="12"/>
        <v>37</v>
      </c>
      <c r="Z41" s="39">
        <f t="shared" si="12"/>
        <v>37</v>
      </c>
      <c r="AA41" s="39">
        <f t="shared" si="12"/>
        <v>36</v>
      </c>
      <c r="AB41" s="39">
        <f t="shared" si="12"/>
        <v>37</v>
      </c>
      <c r="AC41" s="39">
        <f t="shared" si="12"/>
        <v>37</v>
      </c>
      <c r="AD41" s="39">
        <f t="shared" si="12"/>
        <v>37</v>
      </c>
      <c r="AE41" s="39">
        <f t="shared" si="12"/>
        <v>39</v>
      </c>
      <c r="AF41" s="39">
        <f t="shared" si="12"/>
        <v>16</v>
      </c>
      <c r="AG41" s="39">
        <f t="shared" si="12"/>
        <v>17</v>
      </c>
      <c r="AH41" s="39">
        <f t="shared" si="12"/>
        <v>0</v>
      </c>
      <c r="AI41" s="39">
        <f t="shared" si="12"/>
        <v>0</v>
      </c>
      <c r="AJ41" s="35">
        <f t="shared" si="12"/>
        <v>0</v>
      </c>
      <c r="AK41" s="302">
        <f t="shared" si="12"/>
        <v>0</v>
      </c>
      <c r="AL41" s="294">
        <f t="shared" si="12"/>
        <v>0</v>
      </c>
      <c r="AM41" s="310">
        <f t="shared" si="12"/>
        <v>8</v>
      </c>
      <c r="AN41" s="310">
        <f t="shared" si="12"/>
        <v>4</v>
      </c>
      <c r="AO41" s="308">
        <f t="shared" si="12"/>
        <v>0</v>
      </c>
      <c r="AP41" s="39">
        <f t="shared" si="12"/>
        <v>0</v>
      </c>
      <c r="AQ41" s="39">
        <f t="shared" si="12"/>
        <v>0</v>
      </c>
      <c r="AR41" s="39">
        <f t="shared" si="12"/>
        <v>0</v>
      </c>
      <c r="AS41" s="39">
        <f t="shared" si="12"/>
        <v>0</v>
      </c>
      <c r="AT41" s="39">
        <f t="shared" si="12"/>
        <v>0</v>
      </c>
      <c r="AU41" s="39">
        <f t="shared" si="12"/>
        <v>0</v>
      </c>
      <c r="AV41" s="39">
        <f t="shared" si="12"/>
        <v>0</v>
      </c>
      <c r="AW41" s="301" t="s">
        <v>21</v>
      </c>
      <c r="AX41" s="301" t="s">
        <v>21</v>
      </c>
      <c r="AY41" s="301" t="s">
        <v>21</v>
      </c>
      <c r="AZ41" s="301" t="s">
        <v>21</v>
      </c>
      <c r="BA41" s="301" t="s">
        <v>21</v>
      </c>
      <c r="BB41" s="301" t="s">
        <v>21</v>
      </c>
      <c r="BC41" s="301" t="s">
        <v>21</v>
      </c>
      <c r="BD41" s="329" t="s">
        <v>21</v>
      </c>
      <c r="BE41" s="52">
        <f t="shared" si="2"/>
        <v>483</v>
      </c>
    </row>
    <row r="42" spans="1:57" s="16" customFormat="1" ht="38.25" customHeight="1">
      <c r="A42" s="504"/>
      <c r="B42" s="519" t="s">
        <v>73</v>
      </c>
      <c r="C42" s="559" t="s">
        <v>74</v>
      </c>
      <c r="D42" s="132" t="s">
        <v>20</v>
      </c>
      <c r="E42" s="39">
        <v>0</v>
      </c>
      <c r="F42" s="236">
        <v>0</v>
      </c>
      <c r="G42" s="226">
        <f>G44+G47</f>
        <v>0</v>
      </c>
      <c r="H42" s="226">
        <f>H44+H47</f>
        <v>0</v>
      </c>
      <c r="I42" s="226">
        <f>I44+I47</f>
        <v>0</v>
      </c>
      <c r="J42" s="226">
        <f>J44+J47</f>
        <v>0</v>
      </c>
      <c r="K42" s="226">
        <f>K44+K47</f>
        <v>0</v>
      </c>
      <c r="L42" s="226">
        <f aca="true" t="shared" si="13" ref="L42:AV42">L44+L47</f>
        <v>0</v>
      </c>
      <c r="M42" s="226">
        <f>M44+M47</f>
        <v>0</v>
      </c>
      <c r="N42" s="226">
        <f t="shared" si="13"/>
        <v>0</v>
      </c>
      <c r="O42" s="92">
        <f t="shared" si="13"/>
        <v>14</v>
      </c>
      <c r="P42" s="311">
        <f t="shared" si="13"/>
        <v>4</v>
      </c>
      <c r="Q42" s="39">
        <f t="shared" si="13"/>
        <v>0</v>
      </c>
      <c r="R42" s="439">
        <f t="shared" si="13"/>
        <v>0</v>
      </c>
      <c r="S42" s="439">
        <f t="shared" si="13"/>
        <v>0</v>
      </c>
      <c r="T42" s="441">
        <f t="shared" si="13"/>
        <v>0</v>
      </c>
      <c r="U42" s="441">
        <f t="shared" si="13"/>
        <v>0</v>
      </c>
      <c r="V42" s="441">
        <f t="shared" si="13"/>
        <v>0</v>
      </c>
      <c r="W42" s="447">
        <f t="shared" si="13"/>
        <v>0</v>
      </c>
      <c r="X42" s="447">
        <f t="shared" si="13"/>
        <v>0</v>
      </c>
      <c r="Y42" s="441">
        <f t="shared" si="13"/>
        <v>0</v>
      </c>
      <c r="Z42" s="441">
        <f t="shared" si="13"/>
        <v>0</v>
      </c>
      <c r="AA42" s="441">
        <f t="shared" si="13"/>
        <v>0</v>
      </c>
      <c r="AB42" s="441">
        <f t="shared" si="13"/>
        <v>0</v>
      </c>
      <c r="AC42" s="441">
        <f t="shared" si="13"/>
        <v>0</v>
      </c>
      <c r="AD42" s="441">
        <f t="shared" si="13"/>
        <v>0</v>
      </c>
      <c r="AE42" s="441">
        <f t="shared" si="13"/>
        <v>0</v>
      </c>
      <c r="AF42" s="236">
        <f t="shared" si="13"/>
        <v>0</v>
      </c>
      <c r="AG42" s="236">
        <f t="shared" si="13"/>
        <v>0</v>
      </c>
      <c r="AH42" s="226">
        <f t="shared" si="13"/>
        <v>0</v>
      </c>
      <c r="AI42" s="226">
        <f t="shared" si="13"/>
        <v>0</v>
      </c>
      <c r="AJ42" s="226">
        <f t="shared" si="13"/>
        <v>0</v>
      </c>
      <c r="AK42" s="39">
        <f t="shared" si="13"/>
        <v>0</v>
      </c>
      <c r="AL42" s="39">
        <f t="shared" si="13"/>
        <v>0</v>
      </c>
      <c r="AM42" s="92">
        <f t="shared" si="13"/>
        <v>16</v>
      </c>
      <c r="AN42" s="92">
        <f t="shared" si="13"/>
        <v>16</v>
      </c>
      <c r="AO42" s="92">
        <f t="shared" si="13"/>
        <v>12</v>
      </c>
      <c r="AP42" s="226">
        <f t="shared" si="13"/>
        <v>0</v>
      </c>
      <c r="AQ42" s="226">
        <f t="shared" si="13"/>
        <v>0</v>
      </c>
      <c r="AR42" s="226">
        <f t="shared" si="13"/>
        <v>0</v>
      </c>
      <c r="AS42" s="226">
        <f t="shared" si="13"/>
        <v>0</v>
      </c>
      <c r="AT42" s="226">
        <f t="shared" si="13"/>
        <v>0</v>
      </c>
      <c r="AU42" s="226">
        <f t="shared" si="13"/>
        <v>0</v>
      </c>
      <c r="AV42" s="226">
        <f t="shared" si="13"/>
        <v>0</v>
      </c>
      <c r="AW42" s="301" t="s">
        <v>21</v>
      </c>
      <c r="AX42" s="301" t="s">
        <v>21</v>
      </c>
      <c r="AY42" s="301" t="s">
        <v>21</v>
      </c>
      <c r="AZ42" s="301" t="s">
        <v>21</v>
      </c>
      <c r="BA42" s="301" t="s">
        <v>21</v>
      </c>
      <c r="BB42" s="301" t="s">
        <v>21</v>
      </c>
      <c r="BC42" s="301" t="s">
        <v>21</v>
      </c>
      <c r="BD42" s="270" t="s">
        <v>21</v>
      </c>
      <c r="BE42" s="52">
        <f t="shared" si="2"/>
        <v>62</v>
      </c>
    </row>
    <row r="43" spans="1:57" s="16" customFormat="1" ht="15.75">
      <c r="A43" s="504"/>
      <c r="B43" s="572"/>
      <c r="C43" s="517"/>
      <c r="D43" s="100" t="s">
        <v>22</v>
      </c>
      <c r="E43" s="39">
        <v>0</v>
      </c>
      <c r="F43" s="236">
        <v>0</v>
      </c>
      <c r="G43" s="39">
        <f aca="true" t="shared" si="14" ref="G43:AV43">G45+G48+G51</f>
        <v>0</v>
      </c>
      <c r="H43" s="39">
        <f t="shared" si="14"/>
        <v>0</v>
      </c>
      <c r="I43" s="39">
        <f t="shared" si="14"/>
        <v>0</v>
      </c>
      <c r="J43" s="39">
        <f t="shared" si="14"/>
        <v>0</v>
      </c>
      <c r="K43" s="39">
        <f t="shared" si="14"/>
        <v>0</v>
      </c>
      <c r="L43" s="39">
        <f t="shared" si="14"/>
        <v>0</v>
      </c>
      <c r="M43" s="39">
        <f t="shared" si="14"/>
        <v>0</v>
      </c>
      <c r="N43" s="39">
        <f t="shared" si="14"/>
        <v>0</v>
      </c>
      <c r="O43" s="92">
        <f t="shared" si="14"/>
        <v>0</v>
      </c>
      <c r="P43" s="91">
        <f t="shared" si="14"/>
        <v>0</v>
      </c>
      <c r="Q43" s="39">
        <f t="shared" si="14"/>
        <v>22</v>
      </c>
      <c r="R43" s="35">
        <f t="shared" si="14"/>
        <v>17</v>
      </c>
      <c r="S43" s="35">
        <f t="shared" si="14"/>
        <v>17</v>
      </c>
      <c r="T43" s="39">
        <f t="shared" si="14"/>
        <v>17</v>
      </c>
      <c r="U43" s="39">
        <f t="shared" si="14"/>
        <v>15</v>
      </c>
      <c r="V43" s="39">
        <f t="shared" si="14"/>
        <v>10</v>
      </c>
      <c r="W43" s="39">
        <f t="shared" si="14"/>
        <v>1</v>
      </c>
      <c r="X43" s="39">
        <f t="shared" si="14"/>
        <v>3</v>
      </c>
      <c r="Y43" s="39">
        <f t="shared" si="14"/>
        <v>37</v>
      </c>
      <c r="Z43" s="39">
        <f t="shared" si="14"/>
        <v>1</v>
      </c>
      <c r="AA43" s="39">
        <f t="shared" si="14"/>
        <v>0</v>
      </c>
      <c r="AB43" s="39">
        <f t="shared" si="14"/>
        <v>1</v>
      </c>
      <c r="AC43" s="39">
        <f t="shared" si="14"/>
        <v>1</v>
      </c>
      <c r="AD43" s="39">
        <f t="shared" si="14"/>
        <v>1</v>
      </c>
      <c r="AE43" s="39">
        <f t="shared" si="14"/>
        <v>3</v>
      </c>
      <c r="AF43" s="39">
        <f t="shared" si="14"/>
        <v>10</v>
      </c>
      <c r="AG43" s="39">
        <f t="shared" si="14"/>
        <v>9</v>
      </c>
      <c r="AH43" s="39">
        <f t="shared" si="14"/>
        <v>0</v>
      </c>
      <c r="AI43" s="225">
        <f t="shared" si="14"/>
        <v>0</v>
      </c>
      <c r="AJ43" s="225">
        <f t="shared" si="14"/>
        <v>0</v>
      </c>
      <c r="AK43" s="294">
        <f t="shared" si="14"/>
        <v>0</v>
      </c>
      <c r="AL43" s="294">
        <f t="shared" si="14"/>
        <v>0</v>
      </c>
      <c r="AM43" s="308">
        <f t="shared" si="14"/>
        <v>3</v>
      </c>
      <c r="AN43" s="92">
        <f t="shared" si="14"/>
        <v>0</v>
      </c>
      <c r="AO43" s="92">
        <f t="shared" si="14"/>
        <v>0</v>
      </c>
      <c r="AP43" s="39">
        <f t="shared" si="14"/>
        <v>0</v>
      </c>
      <c r="AQ43" s="39">
        <f t="shared" si="14"/>
        <v>0</v>
      </c>
      <c r="AR43" s="39">
        <f t="shared" si="14"/>
        <v>0</v>
      </c>
      <c r="AS43" s="39">
        <f t="shared" si="14"/>
        <v>0</v>
      </c>
      <c r="AT43" s="39">
        <f t="shared" si="14"/>
        <v>0</v>
      </c>
      <c r="AU43" s="39">
        <f t="shared" si="14"/>
        <v>0</v>
      </c>
      <c r="AV43" s="39">
        <f t="shared" si="14"/>
        <v>0</v>
      </c>
      <c r="AW43" s="270" t="s">
        <v>21</v>
      </c>
      <c r="AX43" s="270" t="s">
        <v>21</v>
      </c>
      <c r="AY43" s="270" t="s">
        <v>21</v>
      </c>
      <c r="AZ43" s="270" t="s">
        <v>21</v>
      </c>
      <c r="BA43" s="270" t="s">
        <v>21</v>
      </c>
      <c r="BB43" s="270" t="s">
        <v>21</v>
      </c>
      <c r="BC43" s="270" t="s">
        <v>21</v>
      </c>
      <c r="BD43" s="270" t="s">
        <v>21</v>
      </c>
      <c r="BE43" s="52">
        <f t="shared" si="2"/>
        <v>168</v>
      </c>
    </row>
    <row r="44" spans="1:57" s="16" customFormat="1" ht="26.25" customHeight="1">
      <c r="A44" s="504"/>
      <c r="B44" s="565" t="s">
        <v>75</v>
      </c>
      <c r="C44" s="519" t="s">
        <v>76</v>
      </c>
      <c r="D44" s="179" t="s">
        <v>20</v>
      </c>
      <c r="E44" s="39">
        <v>0</v>
      </c>
      <c r="F44" s="236">
        <v>0</v>
      </c>
      <c r="G44" s="227">
        <v>0</v>
      </c>
      <c r="H44" s="227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311">
        <v>8</v>
      </c>
      <c r="P44" s="92">
        <v>4</v>
      </c>
      <c r="Q44" s="439">
        <v>0</v>
      </c>
      <c r="R44" s="439">
        <v>0</v>
      </c>
      <c r="S44" s="439">
        <v>0</v>
      </c>
      <c r="T44" s="441">
        <v>0</v>
      </c>
      <c r="U44" s="441">
        <v>0</v>
      </c>
      <c r="V44" s="441">
        <v>0</v>
      </c>
      <c r="W44" s="447">
        <v>0</v>
      </c>
      <c r="X44" s="447">
        <v>0</v>
      </c>
      <c r="Y44" s="441">
        <v>0</v>
      </c>
      <c r="Z44" s="441">
        <v>0</v>
      </c>
      <c r="AA44" s="441">
        <v>0</v>
      </c>
      <c r="AB44" s="441">
        <v>0</v>
      </c>
      <c r="AC44" s="441">
        <v>0</v>
      </c>
      <c r="AD44" s="441">
        <v>0</v>
      </c>
      <c r="AE44" s="441">
        <v>0</v>
      </c>
      <c r="AF44" s="236">
        <v>0</v>
      </c>
      <c r="AG44" s="236">
        <v>0</v>
      </c>
      <c r="AH44" s="40">
        <v>0</v>
      </c>
      <c r="AI44" s="39">
        <v>0</v>
      </c>
      <c r="AJ44" s="39">
        <v>0</v>
      </c>
      <c r="AK44" s="39">
        <v>0</v>
      </c>
      <c r="AL44" s="39">
        <v>0</v>
      </c>
      <c r="AM44" s="92">
        <v>8</v>
      </c>
      <c r="AN44" s="309">
        <v>8</v>
      </c>
      <c r="AO44" s="309">
        <v>6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301" t="s">
        <v>21</v>
      </c>
      <c r="AX44" s="301" t="s">
        <v>21</v>
      </c>
      <c r="AY44" s="301" t="s">
        <v>21</v>
      </c>
      <c r="AZ44" s="301" t="s">
        <v>21</v>
      </c>
      <c r="BA44" s="301" t="s">
        <v>21</v>
      </c>
      <c r="BB44" s="301" t="s">
        <v>21</v>
      </c>
      <c r="BC44" s="301" t="s">
        <v>21</v>
      </c>
      <c r="BD44" s="301" t="s">
        <v>21</v>
      </c>
      <c r="BE44" s="39">
        <f t="shared" si="2"/>
        <v>34</v>
      </c>
    </row>
    <row r="45" spans="1:57" s="16" customFormat="1" ht="19.5" customHeight="1">
      <c r="A45" s="504"/>
      <c r="B45" s="566"/>
      <c r="C45" s="518"/>
      <c r="D45" s="100" t="s">
        <v>22</v>
      </c>
      <c r="E45" s="39">
        <v>0</v>
      </c>
      <c r="F45" s="236">
        <v>0</v>
      </c>
      <c r="G45" s="35">
        <v>0</v>
      </c>
      <c r="H45" s="35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91">
        <v>0</v>
      </c>
      <c r="P45" s="92">
        <v>0</v>
      </c>
      <c r="Q45" s="35">
        <v>13</v>
      </c>
      <c r="R45" s="35">
        <v>8</v>
      </c>
      <c r="S45" s="35">
        <v>8</v>
      </c>
      <c r="T45" s="39">
        <v>8</v>
      </c>
      <c r="U45" s="39">
        <v>8</v>
      </c>
      <c r="V45" s="39">
        <v>4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92">
        <v>0</v>
      </c>
      <c r="AN45" s="92">
        <v>0</v>
      </c>
      <c r="AO45" s="92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270" t="s">
        <v>21</v>
      </c>
      <c r="AX45" s="270" t="s">
        <v>21</v>
      </c>
      <c r="AY45" s="270" t="s">
        <v>21</v>
      </c>
      <c r="AZ45" s="270" t="s">
        <v>21</v>
      </c>
      <c r="BA45" s="270" t="s">
        <v>21</v>
      </c>
      <c r="BB45" s="270" t="s">
        <v>21</v>
      </c>
      <c r="BC45" s="270" t="s">
        <v>21</v>
      </c>
      <c r="BD45" s="270" t="s">
        <v>21</v>
      </c>
      <c r="BE45" s="52">
        <f t="shared" si="2"/>
        <v>49</v>
      </c>
    </row>
    <row r="46" spans="1:57" s="16" customFormat="1" ht="15.75">
      <c r="A46" s="504"/>
      <c r="B46" s="567"/>
      <c r="C46" s="178"/>
      <c r="D46" s="132" t="s">
        <v>115</v>
      </c>
      <c r="E46" s="35"/>
      <c r="F46" s="35"/>
      <c r="G46" s="39"/>
      <c r="H46" s="39"/>
      <c r="I46" s="39"/>
      <c r="J46" s="39"/>
      <c r="K46" s="39"/>
      <c r="L46" s="39"/>
      <c r="M46" s="35"/>
      <c r="N46" s="39"/>
      <c r="O46" s="91"/>
      <c r="P46" s="92"/>
      <c r="Q46" s="35"/>
      <c r="R46" s="439"/>
      <c r="S46" s="439"/>
      <c r="T46" s="441"/>
      <c r="U46" s="441"/>
      <c r="V46" s="441"/>
      <c r="W46" s="447"/>
      <c r="X46" s="447"/>
      <c r="Y46" s="441"/>
      <c r="Z46" s="441"/>
      <c r="AA46" s="441"/>
      <c r="AB46" s="44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92"/>
      <c r="AN46" s="313"/>
      <c r="AO46" s="313" t="s">
        <v>96</v>
      </c>
      <c r="AP46" s="176"/>
      <c r="AQ46" s="176"/>
      <c r="AR46" s="176"/>
      <c r="AS46" s="176"/>
      <c r="AT46" s="176"/>
      <c r="AU46" s="176"/>
      <c r="AV46" s="176"/>
      <c r="AW46" s="276"/>
      <c r="AX46" s="276"/>
      <c r="AY46" s="276"/>
      <c r="AZ46" s="276"/>
      <c r="BA46" s="276"/>
      <c r="BB46" s="276"/>
      <c r="BC46" s="276"/>
      <c r="BD46" s="330"/>
      <c r="BE46" s="46"/>
    </row>
    <row r="47" spans="1:57" s="16" customFormat="1" ht="26.25" customHeight="1">
      <c r="A47" s="504"/>
      <c r="B47" s="565" t="s">
        <v>77</v>
      </c>
      <c r="C47" s="518" t="s">
        <v>93</v>
      </c>
      <c r="D47" s="100" t="s">
        <v>20</v>
      </c>
      <c r="E47" s="35">
        <v>0</v>
      </c>
      <c r="F47" s="35">
        <v>0</v>
      </c>
      <c r="G47" s="35">
        <v>0</v>
      </c>
      <c r="H47" s="35">
        <v>0</v>
      </c>
      <c r="I47" s="39">
        <v>0</v>
      </c>
      <c r="J47" s="39">
        <v>0</v>
      </c>
      <c r="K47" s="39">
        <v>0</v>
      </c>
      <c r="L47" s="39">
        <v>0</v>
      </c>
      <c r="M47" s="35">
        <v>0</v>
      </c>
      <c r="N47" s="39">
        <v>0</v>
      </c>
      <c r="O47" s="91">
        <v>6</v>
      </c>
      <c r="P47" s="92">
        <v>0</v>
      </c>
      <c r="Q47" s="39">
        <v>0</v>
      </c>
      <c r="R47" s="35">
        <v>0</v>
      </c>
      <c r="S47" s="35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92">
        <v>8</v>
      </c>
      <c r="AN47" s="92">
        <v>8</v>
      </c>
      <c r="AO47" s="92">
        <v>6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270" t="s">
        <v>21</v>
      </c>
      <c r="AX47" s="270" t="s">
        <v>21</v>
      </c>
      <c r="AY47" s="270" t="s">
        <v>21</v>
      </c>
      <c r="AZ47" s="270" t="s">
        <v>21</v>
      </c>
      <c r="BA47" s="270" t="s">
        <v>21</v>
      </c>
      <c r="BB47" s="270" t="s">
        <v>21</v>
      </c>
      <c r="BC47" s="270" t="s">
        <v>21</v>
      </c>
      <c r="BD47" s="270" t="s">
        <v>21</v>
      </c>
      <c r="BE47" s="37">
        <f t="shared" si="2"/>
        <v>28</v>
      </c>
    </row>
    <row r="48" spans="1:57" s="16" customFormat="1" ht="15.75">
      <c r="A48" s="504"/>
      <c r="B48" s="566"/>
      <c r="C48" s="518"/>
      <c r="D48" s="100" t="s">
        <v>22</v>
      </c>
      <c r="E48" s="35">
        <v>0</v>
      </c>
      <c r="F48" s="35">
        <v>0</v>
      </c>
      <c r="G48" s="35">
        <v>0</v>
      </c>
      <c r="H48" s="35">
        <v>0</v>
      </c>
      <c r="I48" s="39">
        <v>0</v>
      </c>
      <c r="J48" s="39">
        <v>0</v>
      </c>
      <c r="K48" s="39">
        <v>0</v>
      </c>
      <c r="L48" s="39">
        <v>0</v>
      </c>
      <c r="M48" s="35">
        <v>0</v>
      </c>
      <c r="N48" s="39">
        <v>0</v>
      </c>
      <c r="O48" s="91">
        <v>0</v>
      </c>
      <c r="P48" s="92">
        <v>0</v>
      </c>
      <c r="Q48" s="39">
        <v>9</v>
      </c>
      <c r="R48" s="35">
        <v>9</v>
      </c>
      <c r="S48" s="35">
        <v>9</v>
      </c>
      <c r="T48" s="39">
        <v>9</v>
      </c>
      <c r="U48" s="39">
        <v>7</v>
      </c>
      <c r="V48" s="39">
        <v>6</v>
      </c>
      <c r="W48" s="39">
        <v>1</v>
      </c>
      <c r="X48" s="39">
        <v>3</v>
      </c>
      <c r="Y48" s="39">
        <v>1</v>
      </c>
      <c r="Z48" s="39">
        <v>1</v>
      </c>
      <c r="AA48" s="39">
        <v>0</v>
      </c>
      <c r="AB48" s="39">
        <v>1</v>
      </c>
      <c r="AC48" s="39">
        <v>1</v>
      </c>
      <c r="AD48" s="39">
        <v>1</v>
      </c>
      <c r="AE48" s="39">
        <v>3</v>
      </c>
      <c r="AF48" s="39">
        <v>10</v>
      </c>
      <c r="AG48" s="39">
        <v>9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92">
        <v>3</v>
      </c>
      <c r="AN48" s="92">
        <v>0</v>
      </c>
      <c r="AO48" s="309">
        <v>0</v>
      </c>
      <c r="AP48" s="173">
        <v>0</v>
      </c>
      <c r="AQ48" s="173">
        <v>0</v>
      </c>
      <c r="AR48" s="173">
        <v>0</v>
      </c>
      <c r="AS48" s="173">
        <v>0</v>
      </c>
      <c r="AT48" s="173">
        <v>0</v>
      </c>
      <c r="AU48" s="173">
        <v>0</v>
      </c>
      <c r="AV48" s="173">
        <v>0</v>
      </c>
      <c r="AW48" s="301" t="s">
        <v>21</v>
      </c>
      <c r="AX48" s="301" t="s">
        <v>21</v>
      </c>
      <c r="AY48" s="301" t="s">
        <v>21</v>
      </c>
      <c r="AZ48" s="301" t="s">
        <v>21</v>
      </c>
      <c r="BA48" s="301" t="s">
        <v>21</v>
      </c>
      <c r="BB48" s="301" t="s">
        <v>21</v>
      </c>
      <c r="BC48" s="301" t="s">
        <v>21</v>
      </c>
      <c r="BD48" s="270" t="s">
        <v>21</v>
      </c>
      <c r="BE48" s="37">
        <f t="shared" si="2"/>
        <v>83</v>
      </c>
    </row>
    <row r="49" spans="1:57" s="16" customFormat="1" ht="15.75">
      <c r="A49" s="504"/>
      <c r="B49" s="567"/>
      <c r="C49" s="293"/>
      <c r="D49" s="180" t="s">
        <v>115</v>
      </c>
      <c r="E49" s="299"/>
      <c r="F49" s="299"/>
      <c r="G49" s="294"/>
      <c r="H49" s="294"/>
      <c r="I49" s="294"/>
      <c r="J49" s="294"/>
      <c r="K49" s="294"/>
      <c r="L49" s="294"/>
      <c r="M49" s="174"/>
      <c r="N49" s="176"/>
      <c r="O49" s="206"/>
      <c r="P49" s="308"/>
      <c r="Q49" s="361"/>
      <c r="R49" s="438"/>
      <c r="S49" s="438"/>
      <c r="T49" s="440"/>
      <c r="U49" s="440"/>
      <c r="V49" s="440"/>
      <c r="W49" s="449"/>
      <c r="X49" s="449"/>
      <c r="Y49" s="440"/>
      <c r="Z49" s="440"/>
      <c r="AA49" s="440"/>
      <c r="AB49" s="440"/>
      <c r="AC49" s="440"/>
      <c r="AD49" s="440"/>
      <c r="AE49" s="440"/>
      <c r="AF49" s="294"/>
      <c r="AG49" s="294"/>
      <c r="AH49" s="294"/>
      <c r="AI49" s="294"/>
      <c r="AJ49" s="294"/>
      <c r="AK49" s="294"/>
      <c r="AL49" s="294"/>
      <c r="AM49" s="308"/>
      <c r="AN49" s="313"/>
      <c r="AO49" s="313" t="s">
        <v>94</v>
      </c>
      <c r="AP49" s="297"/>
      <c r="AQ49" s="297"/>
      <c r="AR49" s="297"/>
      <c r="AS49" s="297"/>
      <c r="AT49" s="297"/>
      <c r="AU49" s="297"/>
      <c r="AV49" s="297"/>
      <c r="AW49" s="276"/>
      <c r="AX49" s="276"/>
      <c r="AY49" s="276"/>
      <c r="AZ49" s="276"/>
      <c r="BA49" s="276"/>
      <c r="BB49" s="276"/>
      <c r="BC49" s="276"/>
      <c r="BD49" s="331"/>
      <c r="BE49" s="307"/>
    </row>
    <row r="50" spans="1:57" s="16" customFormat="1" ht="15.75">
      <c r="A50" s="504"/>
      <c r="B50" s="573" t="s">
        <v>121</v>
      </c>
      <c r="C50" s="595" t="s">
        <v>80</v>
      </c>
      <c r="D50" s="100" t="s">
        <v>20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92">
        <v>0</v>
      </c>
      <c r="P50" s="92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92">
        <v>0</v>
      </c>
      <c r="AN50" s="92">
        <v>0</v>
      </c>
      <c r="AO50" s="92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270" t="s">
        <v>21</v>
      </c>
      <c r="AX50" s="270" t="s">
        <v>21</v>
      </c>
      <c r="AY50" s="270" t="s">
        <v>21</v>
      </c>
      <c r="AZ50" s="270" t="s">
        <v>21</v>
      </c>
      <c r="BA50" s="270" t="s">
        <v>21</v>
      </c>
      <c r="BB50" s="270" t="s">
        <v>21</v>
      </c>
      <c r="BC50" s="270" t="s">
        <v>21</v>
      </c>
      <c r="BD50" s="270" t="s">
        <v>21</v>
      </c>
      <c r="BE50" s="39">
        <f>SUM(E50:BD50)</f>
        <v>0</v>
      </c>
    </row>
    <row r="51" spans="1:57" s="16" customFormat="1" ht="15.75">
      <c r="A51" s="504"/>
      <c r="B51" s="574"/>
      <c r="C51" s="596"/>
      <c r="D51" s="100" t="s">
        <v>22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92">
        <v>0</v>
      </c>
      <c r="P51" s="92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36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92">
        <v>0</v>
      </c>
      <c r="AN51" s="92">
        <v>0</v>
      </c>
      <c r="AO51" s="92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270" t="s">
        <v>21</v>
      </c>
      <c r="AX51" s="270" t="s">
        <v>21</v>
      </c>
      <c r="AY51" s="270" t="s">
        <v>21</v>
      </c>
      <c r="AZ51" s="270" t="s">
        <v>21</v>
      </c>
      <c r="BA51" s="270" t="s">
        <v>21</v>
      </c>
      <c r="BB51" s="270" t="s">
        <v>21</v>
      </c>
      <c r="BC51" s="270" t="s">
        <v>21</v>
      </c>
      <c r="BD51" s="270" t="s">
        <v>21</v>
      </c>
      <c r="BE51" s="39">
        <f>SUM(E51:BD51)</f>
        <v>36</v>
      </c>
    </row>
    <row r="52" spans="1:57" s="16" customFormat="1" ht="15.75">
      <c r="A52" s="504"/>
      <c r="B52" s="594"/>
      <c r="C52" s="597"/>
      <c r="D52" s="100" t="s">
        <v>115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92"/>
      <c r="P52" s="92"/>
      <c r="Q52" s="39"/>
      <c r="R52" s="39"/>
      <c r="S52" s="39"/>
      <c r="T52" s="39"/>
      <c r="U52" s="39"/>
      <c r="V52" s="39"/>
      <c r="W52" s="39"/>
      <c r="X52" s="39"/>
      <c r="Y52" s="39" t="s">
        <v>95</v>
      </c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92"/>
      <c r="AN52" s="92"/>
      <c r="AO52" s="92"/>
      <c r="AP52" s="39"/>
      <c r="AQ52" s="39"/>
      <c r="AR52" s="39"/>
      <c r="AS52" s="39"/>
      <c r="AT52" s="39"/>
      <c r="AU52" s="39"/>
      <c r="AV52" s="39"/>
      <c r="AW52" s="270"/>
      <c r="AX52" s="270"/>
      <c r="AY52" s="270"/>
      <c r="AZ52" s="270"/>
      <c r="BA52" s="270"/>
      <c r="BB52" s="270"/>
      <c r="BC52" s="270"/>
      <c r="BD52" s="328"/>
      <c r="BE52" s="39"/>
    </row>
    <row r="53" spans="1:57" s="16" customFormat="1" ht="26.25" customHeight="1">
      <c r="A53" s="504"/>
      <c r="B53" s="559" t="s">
        <v>120</v>
      </c>
      <c r="C53" s="516" t="s">
        <v>123</v>
      </c>
      <c r="D53" s="99" t="s">
        <v>20</v>
      </c>
      <c r="E53" s="296">
        <v>0</v>
      </c>
      <c r="F53" s="236">
        <v>0</v>
      </c>
      <c r="G53" s="226">
        <f aca="true" t="shared" si="15" ref="G53:AK53">G56+G59</f>
        <v>0</v>
      </c>
      <c r="H53" s="226">
        <f t="shared" si="15"/>
        <v>0</v>
      </c>
      <c r="I53" s="226">
        <f t="shared" si="15"/>
        <v>0</v>
      </c>
      <c r="J53" s="226">
        <f t="shared" si="15"/>
        <v>0</v>
      </c>
      <c r="K53" s="226">
        <f t="shared" si="15"/>
        <v>0</v>
      </c>
      <c r="L53" s="226">
        <f t="shared" si="15"/>
        <v>0</v>
      </c>
      <c r="M53" s="295">
        <f t="shared" si="15"/>
        <v>0</v>
      </c>
      <c r="N53" s="295">
        <f t="shared" si="15"/>
        <v>0</v>
      </c>
      <c r="O53" s="311">
        <f t="shared" si="15"/>
        <v>10</v>
      </c>
      <c r="P53" s="309">
        <f t="shared" si="15"/>
        <v>0</v>
      </c>
      <c r="Q53" s="439">
        <f t="shared" si="15"/>
        <v>0</v>
      </c>
      <c r="R53" s="439">
        <f t="shared" si="15"/>
        <v>0</v>
      </c>
      <c r="S53" s="439">
        <f t="shared" si="15"/>
        <v>0</v>
      </c>
      <c r="T53" s="441">
        <f t="shared" si="15"/>
        <v>0</v>
      </c>
      <c r="U53" s="441">
        <f t="shared" si="15"/>
        <v>0</v>
      </c>
      <c r="V53" s="441">
        <f t="shared" si="15"/>
        <v>0</v>
      </c>
      <c r="W53" s="447">
        <f t="shared" si="15"/>
        <v>0</v>
      </c>
      <c r="X53" s="447">
        <f t="shared" si="15"/>
        <v>0</v>
      </c>
      <c r="Y53" s="441">
        <f t="shared" si="15"/>
        <v>0</v>
      </c>
      <c r="Z53" s="441">
        <f t="shared" si="15"/>
        <v>0</v>
      </c>
      <c r="AA53" s="441">
        <f t="shared" si="15"/>
        <v>0</v>
      </c>
      <c r="AB53" s="441">
        <f t="shared" si="15"/>
        <v>0</v>
      </c>
      <c r="AC53" s="441">
        <f t="shared" si="15"/>
        <v>0</v>
      </c>
      <c r="AD53" s="441">
        <f t="shared" si="15"/>
        <v>0</v>
      </c>
      <c r="AE53" s="441">
        <f t="shared" si="15"/>
        <v>0</v>
      </c>
      <c r="AF53" s="236">
        <f t="shared" si="15"/>
        <v>0</v>
      </c>
      <c r="AG53" s="236">
        <f t="shared" si="15"/>
        <v>0</v>
      </c>
      <c r="AH53" s="226">
        <f t="shared" si="15"/>
        <v>0</v>
      </c>
      <c r="AI53" s="226">
        <f t="shared" si="15"/>
        <v>0</v>
      </c>
      <c r="AJ53" s="226">
        <f t="shared" si="15"/>
        <v>0</v>
      </c>
      <c r="AK53" s="295">
        <f t="shared" si="15"/>
        <v>0</v>
      </c>
      <c r="AL53" s="295">
        <f>AL5+AL59</f>
        <v>0</v>
      </c>
      <c r="AM53" s="309">
        <f>AM56+AM59</f>
        <v>5</v>
      </c>
      <c r="AN53" s="309">
        <f>AN56+AN59</f>
        <v>5</v>
      </c>
      <c r="AO53" s="309">
        <f aca="true" t="shared" si="16" ref="AO53:AV53">AO56+AO59</f>
        <v>0</v>
      </c>
      <c r="AP53" s="226">
        <f t="shared" si="16"/>
        <v>0</v>
      </c>
      <c r="AQ53" s="226">
        <f t="shared" si="16"/>
        <v>0</v>
      </c>
      <c r="AR53" s="226">
        <f t="shared" si="16"/>
        <v>0</v>
      </c>
      <c r="AS53" s="226">
        <f t="shared" si="16"/>
        <v>0</v>
      </c>
      <c r="AT53" s="226">
        <f t="shared" si="16"/>
        <v>0</v>
      </c>
      <c r="AU53" s="226">
        <f t="shared" si="16"/>
        <v>0</v>
      </c>
      <c r="AV53" s="226">
        <f t="shared" si="16"/>
        <v>0</v>
      </c>
      <c r="AW53" s="301" t="s">
        <v>21</v>
      </c>
      <c r="AX53" s="301" t="s">
        <v>21</v>
      </c>
      <c r="AY53" s="301" t="s">
        <v>21</v>
      </c>
      <c r="AZ53" s="301" t="s">
        <v>21</v>
      </c>
      <c r="BA53" s="301" t="s">
        <v>21</v>
      </c>
      <c r="BB53" s="301" t="s">
        <v>21</v>
      </c>
      <c r="BC53" s="301" t="s">
        <v>21</v>
      </c>
      <c r="BD53" s="301" t="s">
        <v>21</v>
      </c>
      <c r="BE53" s="51">
        <f t="shared" si="2"/>
        <v>20</v>
      </c>
    </row>
    <row r="54" spans="1:57" s="16" customFormat="1" ht="15.75">
      <c r="A54" s="504"/>
      <c r="B54" s="559"/>
      <c r="C54" s="559"/>
      <c r="D54" s="180" t="s">
        <v>22</v>
      </c>
      <c r="E54" s="228">
        <v>0</v>
      </c>
      <c r="F54" s="236">
        <v>0</v>
      </c>
      <c r="G54" s="225">
        <f aca="true" t="shared" si="17" ref="G54:AK54">G57+G60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310">
        <f t="shared" si="17"/>
        <v>0</v>
      </c>
      <c r="P54" s="308">
        <f t="shared" si="17"/>
        <v>4</v>
      </c>
      <c r="Q54" s="361">
        <f t="shared" si="17"/>
        <v>10</v>
      </c>
      <c r="R54" s="361">
        <f t="shared" si="17"/>
        <v>13</v>
      </c>
      <c r="S54" s="361">
        <f t="shared" si="17"/>
        <v>9</v>
      </c>
      <c r="T54" s="440">
        <f t="shared" si="17"/>
        <v>9</v>
      </c>
      <c r="U54" s="361">
        <f t="shared" si="17"/>
        <v>8</v>
      </c>
      <c r="V54" s="361">
        <f t="shared" si="17"/>
        <v>8</v>
      </c>
      <c r="W54" s="361">
        <f t="shared" si="17"/>
        <v>10</v>
      </c>
      <c r="X54" s="361">
        <f t="shared" si="17"/>
        <v>5</v>
      </c>
      <c r="Y54" s="35">
        <f t="shared" si="17"/>
        <v>0</v>
      </c>
      <c r="Z54" s="35">
        <f t="shared" si="17"/>
        <v>36</v>
      </c>
      <c r="AA54" s="35">
        <f t="shared" si="17"/>
        <v>36</v>
      </c>
      <c r="AB54" s="35">
        <f t="shared" si="17"/>
        <v>36</v>
      </c>
      <c r="AC54" s="35">
        <f t="shared" si="17"/>
        <v>36</v>
      </c>
      <c r="AD54" s="35">
        <f t="shared" si="17"/>
        <v>36</v>
      </c>
      <c r="AE54" s="35">
        <f t="shared" si="17"/>
        <v>36</v>
      </c>
      <c r="AF54" s="35">
        <f t="shared" si="17"/>
        <v>6</v>
      </c>
      <c r="AG54" s="35">
        <f t="shared" si="17"/>
        <v>8</v>
      </c>
      <c r="AH54" s="35">
        <f t="shared" si="17"/>
        <v>0</v>
      </c>
      <c r="AI54" s="35">
        <f t="shared" si="17"/>
        <v>0</v>
      </c>
      <c r="AJ54" s="35">
        <f t="shared" si="17"/>
        <v>0</v>
      </c>
      <c r="AK54" s="35">
        <f t="shared" si="17"/>
        <v>0</v>
      </c>
      <c r="AL54" s="35">
        <f>AL57+AL60</f>
        <v>0</v>
      </c>
      <c r="AM54" s="91">
        <f>AM57+AM60</f>
        <v>5</v>
      </c>
      <c r="AN54" s="92">
        <f aca="true" t="shared" si="18" ref="AN54:AV54">AN57+AN60</f>
        <v>4</v>
      </c>
      <c r="AO54" s="91">
        <f t="shared" si="18"/>
        <v>0</v>
      </c>
      <c r="AP54" s="35">
        <f t="shared" si="18"/>
        <v>0</v>
      </c>
      <c r="AQ54" s="35">
        <f t="shared" si="18"/>
        <v>0</v>
      </c>
      <c r="AR54" s="35">
        <f t="shared" si="18"/>
        <v>0</v>
      </c>
      <c r="AS54" s="35">
        <f t="shared" si="18"/>
        <v>0</v>
      </c>
      <c r="AT54" s="35">
        <f t="shared" si="18"/>
        <v>0</v>
      </c>
      <c r="AU54" s="35">
        <f t="shared" si="18"/>
        <v>0</v>
      </c>
      <c r="AV54" s="35">
        <f t="shared" si="18"/>
        <v>0</v>
      </c>
      <c r="AW54" s="269" t="s">
        <v>21</v>
      </c>
      <c r="AX54" s="269" t="s">
        <v>21</v>
      </c>
      <c r="AY54" s="269" t="s">
        <v>21</v>
      </c>
      <c r="AZ54" s="269" t="s">
        <v>21</v>
      </c>
      <c r="BA54" s="269" t="s">
        <v>21</v>
      </c>
      <c r="BB54" s="269" t="s">
        <v>21</v>
      </c>
      <c r="BC54" s="269" t="s">
        <v>21</v>
      </c>
      <c r="BD54" s="270" t="s">
        <v>21</v>
      </c>
      <c r="BE54" s="37">
        <f t="shared" si="2"/>
        <v>315</v>
      </c>
    </row>
    <row r="55" spans="1:57" s="16" customFormat="1" ht="22.5" customHeight="1">
      <c r="A55" s="504"/>
      <c r="B55" s="229"/>
      <c r="C55" s="517"/>
      <c r="D55" s="100" t="s">
        <v>115</v>
      </c>
      <c r="E55" s="35"/>
      <c r="F55" s="35"/>
      <c r="G55" s="39"/>
      <c r="H55" s="39"/>
      <c r="I55" s="39"/>
      <c r="J55" s="39"/>
      <c r="K55" s="39"/>
      <c r="L55" s="39"/>
      <c r="M55" s="39"/>
      <c r="N55" s="39"/>
      <c r="O55" s="91"/>
      <c r="P55" s="92"/>
      <c r="Q55" s="35"/>
      <c r="R55" s="35"/>
      <c r="S55" s="35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09"/>
      <c r="AN55" s="309"/>
      <c r="AO55" s="309"/>
      <c r="AP55" s="226"/>
      <c r="AQ55" s="226"/>
      <c r="AR55" s="226"/>
      <c r="AS55" s="226"/>
      <c r="AT55" s="226"/>
      <c r="AU55" s="226"/>
      <c r="AV55" s="226"/>
      <c r="AW55" s="301"/>
      <c r="AX55" s="301"/>
      <c r="AY55" s="301"/>
      <c r="AZ55" s="301"/>
      <c r="BA55" s="301"/>
      <c r="BB55" s="301"/>
      <c r="BC55" s="301"/>
      <c r="BD55" s="301"/>
      <c r="BE55" s="46"/>
    </row>
    <row r="56" spans="1:57" s="16" customFormat="1" ht="26.25" customHeight="1">
      <c r="A56" s="504"/>
      <c r="B56" s="565" t="s">
        <v>78</v>
      </c>
      <c r="C56" s="518" t="s">
        <v>79</v>
      </c>
      <c r="D56" s="99" t="s">
        <v>20</v>
      </c>
      <c r="E56" s="175">
        <v>0</v>
      </c>
      <c r="F56" s="238">
        <v>0</v>
      </c>
      <c r="G56" s="227">
        <v>0</v>
      </c>
      <c r="H56" s="227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311">
        <v>10</v>
      </c>
      <c r="P56" s="309">
        <v>0</v>
      </c>
      <c r="Q56" s="439">
        <v>0</v>
      </c>
      <c r="R56" s="439">
        <v>0</v>
      </c>
      <c r="S56" s="439">
        <v>0</v>
      </c>
      <c r="T56" s="441">
        <v>0</v>
      </c>
      <c r="U56" s="441">
        <v>0</v>
      </c>
      <c r="V56" s="441">
        <v>0</v>
      </c>
      <c r="W56" s="447">
        <v>0</v>
      </c>
      <c r="X56" s="447">
        <v>0</v>
      </c>
      <c r="Y56" s="441">
        <v>0</v>
      </c>
      <c r="Z56" s="441">
        <v>0</v>
      </c>
      <c r="AA56" s="441">
        <v>0</v>
      </c>
      <c r="AB56" s="441">
        <v>0</v>
      </c>
      <c r="AC56" s="441">
        <v>0</v>
      </c>
      <c r="AD56" s="441">
        <v>0</v>
      </c>
      <c r="AE56" s="441">
        <v>0</v>
      </c>
      <c r="AF56" s="236">
        <v>0</v>
      </c>
      <c r="AG56" s="236">
        <v>0</v>
      </c>
      <c r="AH56" s="40">
        <v>0</v>
      </c>
      <c r="AI56" s="40">
        <v>0</v>
      </c>
      <c r="AJ56" s="80">
        <v>0</v>
      </c>
      <c r="AK56" s="295">
        <v>0</v>
      </c>
      <c r="AL56" s="295">
        <v>0</v>
      </c>
      <c r="AM56" s="309">
        <v>5</v>
      </c>
      <c r="AN56" s="309">
        <v>5</v>
      </c>
      <c r="AO56" s="309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301" t="s">
        <v>21</v>
      </c>
      <c r="AX56" s="301" t="s">
        <v>21</v>
      </c>
      <c r="AY56" s="301" t="s">
        <v>21</v>
      </c>
      <c r="AZ56" s="301" t="s">
        <v>21</v>
      </c>
      <c r="BA56" s="301" t="s">
        <v>21</v>
      </c>
      <c r="BB56" s="301" t="s">
        <v>21</v>
      </c>
      <c r="BC56" s="301" t="s">
        <v>21</v>
      </c>
      <c r="BD56" s="270" t="s">
        <v>21</v>
      </c>
      <c r="BE56" s="37">
        <f t="shared" si="2"/>
        <v>20</v>
      </c>
    </row>
    <row r="57" spans="1:57" s="16" customFormat="1" ht="15.75">
      <c r="A57" s="504"/>
      <c r="B57" s="566"/>
      <c r="C57" s="518"/>
      <c r="D57" s="100" t="s">
        <v>22</v>
      </c>
      <c r="E57" s="35">
        <v>0</v>
      </c>
      <c r="F57" s="238">
        <v>0</v>
      </c>
      <c r="G57" s="35">
        <v>0</v>
      </c>
      <c r="H57" s="35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91">
        <v>0</v>
      </c>
      <c r="P57" s="92">
        <v>4</v>
      </c>
      <c r="Q57" s="39">
        <v>10</v>
      </c>
      <c r="R57" s="35">
        <v>13</v>
      </c>
      <c r="S57" s="35">
        <v>9</v>
      </c>
      <c r="T57" s="39">
        <v>9</v>
      </c>
      <c r="U57" s="39">
        <v>8</v>
      </c>
      <c r="V57" s="39">
        <v>8</v>
      </c>
      <c r="W57" s="39">
        <v>10</v>
      </c>
      <c r="X57" s="39">
        <v>5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6</v>
      </c>
      <c r="AG57" s="39">
        <v>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92">
        <v>5</v>
      </c>
      <c r="AN57" s="92">
        <v>4</v>
      </c>
      <c r="AO57" s="92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270" t="s">
        <v>21</v>
      </c>
      <c r="AX57" s="270" t="s">
        <v>21</v>
      </c>
      <c r="AY57" s="270" t="s">
        <v>21</v>
      </c>
      <c r="AZ57" s="270" t="s">
        <v>21</v>
      </c>
      <c r="BA57" s="270" t="s">
        <v>21</v>
      </c>
      <c r="BB57" s="270" t="s">
        <v>21</v>
      </c>
      <c r="BC57" s="270" t="s">
        <v>21</v>
      </c>
      <c r="BD57" s="301" t="s">
        <v>21</v>
      </c>
      <c r="BE57" s="46">
        <f t="shared" si="2"/>
        <v>99</v>
      </c>
    </row>
    <row r="58" spans="1:57" s="16" customFormat="1" ht="15.75">
      <c r="A58" s="504"/>
      <c r="B58" s="567"/>
      <c r="C58" s="178"/>
      <c r="D58" s="99" t="s">
        <v>115</v>
      </c>
      <c r="E58" s="173"/>
      <c r="F58" s="175"/>
      <c r="G58" s="173"/>
      <c r="H58" s="173"/>
      <c r="I58" s="173"/>
      <c r="J58" s="173"/>
      <c r="K58" s="173"/>
      <c r="L58" s="173"/>
      <c r="M58" s="173"/>
      <c r="N58" s="173"/>
      <c r="O58" s="311"/>
      <c r="P58" s="309"/>
      <c r="Q58" s="441"/>
      <c r="R58" s="439"/>
      <c r="S58" s="439"/>
      <c r="T58" s="441"/>
      <c r="U58" s="441"/>
      <c r="V58" s="441"/>
      <c r="W58" s="447"/>
      <c r="X58" s="447"/>
      <c r="Y58" s="441"/>
      <c r="Z58" s="441"/>
      <c r="AA58" s="441"/>
      <c r="AB58" s="441"/>
      <c r="AC58" s="441"/>
      <c r="AD58" s="441"/>
      <c r="AE58" s="441"/>
      <c r="AF58" s="236"/>
      <c r="AG58" s="236"/>
      <c r="AH58" s="173"/>
      <c r="AI58" s="173"/>
      <c r="AJ58" s="173"/>
      <c r="AK58" s="295"/>
      <c r="AL58" s="295"/>
      <c r="AM58" s="309"/>
      <c r="AN58" s="309"/>
      <c r="AO58" s="309" t="s">
        <v>94</v>
      </c>
      <c r="AP58" s="173"/>
      <c r="AQ58" s="173"/>
      <c r="AR58" s="173"/>
      <c r="AS58" s="173"/>
      <c r="AT58" s="173"/>
      <c r="AU58" s="173"/>
      <c r="AV58" s="173"/>
      <c r="AW58" s="301"/>
      <c r="AX58" s="301"/>
      <c r="AY58" s="301"/>
      <c r="AZ58" s="301"/>
      <c r="BA58" s="301"/>
      <c r="BB58" s="301"/>
      <c r="BC58" s="301"/>
      <c r="BD58" s="330"/>
      <c r="BE58" s="46"/>
    </row>
    <row r="59" spans="1:57" s="16" customFormat="1" ht="15.75">
      <c r="A59" s="504"/>
      <c r="B59" s="573" t="s">
        <v>122</v>
      </c>
      <c r="C59" s="559" t="s">
        <v>80</v>
      </c>
      <c r="D59" s="99" t="s">
        <v>20</v>
      </c>
      <c r="E59" s="175">
        <v>0</v>
      </c>
      <c r="F59" s="238">
        <v>0</v>
      </c>
      <c r="G59" s="227">
        <v>0</v>
      </c>
      <c r="H59" s="227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311">
        <v>0</v>
      </c>
      <c r="P59" s="309">
        <v>0</v>
      </c>
      <c r="Q59" s="441">
        <v>0</v>
      </c>
      <c r="R59" s="439">
        <v>0</v>
      </c>
      <c r="S59" s="439">
        <v>0</v>
      </c>
      <c r="T59" s="441">
        <v>0</v>
      </c>
      <c r="U59" s="441">
        <v>0</v>
      </c>
      <c r="V59" s="441">
        <v>0</v>
      </c>
      <c r="W59" s="447">
        <v>0</v>
      </c>
      <c r="X59" s="447">
        <v>0</v>
      </c>
      <c r="Y59" s="441">
        <v>0</v>
      </c>
      <c r="Z59" s="441">
        <v>0</v>
      </c>
      <c r="AA59" s="441">
        <v>0</v>
      </c>
      <c r="AB59" s="441">
        <v>0</v>
      </c>
      <c r="AC59" s="441">
        <v>0</v>
      </c>
      <c r="AD59" s="441">
        <v>0</v>
      </c>
      <c r="AE59" s="441">
        <v>0</v>
      </c>
      <c r="AF59" s="236">
        <v>0</v>
      </c>
      <c r="AG59" s="236">
        <v>0</v>
      </c>
      <c r="AH59" s="40">
        <v>0</v>
      </c>
      <c r="AI59" s="40">
        <v>0</v>
      </c>
      <c r="AJ59" s="80">
        <v>0</v>
      </c>
      <c r="AK59" s="295">
        <v>0</v>
      </c>
      <c r="AL59" s="295">
        <v>0</v>
      </c>
      <c r="AM59" s="309">
        <v>0</v>
      </c>
      <c r="AN59" s="309">
        <v>0</v>
      </c>
      <c r="AO59" s="309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301" t="s">
        <v>21</v>
      </c>
      <c r="AX59" s="301" t="s">
        <v>21</v>
      </c>
      <c r="AY59" s="301" t="s">
        <v>21</v>
      </c>
      <c r="AZ59" s="301" t="s">
        <v>21</v>
      </c>
      <c r="BA59" s="301" t="s">
        <v>21</v>
      </c>
      <c r="BB59" s="301" t="s">
        <v>21</v>
      </c>
      <c r="BC59" s="301" t="s">
        <v>21</v>
      </c>
      <c r="BD59" s="270" t="s">
        <v>21</v>
      </c>
      <c r="BE59" s="52">
        <f t="shared" si="2"/>
        <v>0</v>
      </c>
    </row>
    <row r="60" spans="1:57" s="16" customFormat="1" ht="15.75">
      <c r="A60" s="504"/>
      <c r="B60" s="574"/>
      <c r="C60" s="559"/>
      <c r="D60" s="100" t="s">
        <v>22</v>
      </c>
      <c r="E60" s="35">
        <v>0</v>
      </c>
      <c r="F60" s="238">
        <v>0</v>
      </c>
      <c r="G60" s="39">
        <v>0</v>
      </c>
      <c r="H60" s="39">
        <v>0</v>
      </c>
      <c r="I60" s="39">
        <v>0</v>
      </c>
      <c r="J60" s="39">
        <v>0</v>
      </c>
      <c r="K60" s="35">
        <v>0</v>
      </c>
      <c r="L60" s="39">
        <v>0</v>
      </c>
      <c r="M60" s="172">
        <v>0</v>
      </c>
      <c r="N60" s="177">
        <v>0</v>
      </c>
      <c r="O60" s="310">
        <v>0</v>
      </c>
      <c r="P60" s="308">
        <v>0</v>
      </c>
      <c r="Q60" s="39">
        <v>0</v>
      </c>
      <c r="R60" s="361">
        <v>0</v>
      </c>
      <c r="S60" s="361">
        <v>0</v>
      </c>
      <c r="T60" s="440">
        <v>0</v>
      </c>
      <c r="U60" s="361">
        <v>0</v>
      </c>
      <c r="V60" s="440">
        <v>0</v>
      </c>
      <c r="W60" s="361">
        <v>0</v>
      </c>
      <c r="X60" s="76">
        <v>0</v>
      </c>
      <c r="Y60" s="39">
        <v>0</v>
      </c>
      <c r="Z60" s="440">
        <v>36</v>
      </c>
      <c r="AA60" s="440">
        <v>36</v>
      </c>
      <c r="AB60" s="440">
        <v>36</v>
      </c>
      <c r="AC60" s="39">
        <v>36</v>
      </c>
      <c r="AD60" s="39">
        <v>36</v>
      </c>
      <c r="AE60" s="76">
        <v>36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92">
        <v>0</v>
      </c>
      <c r="AN60" s="91">
        <v>0</v>
      </c>
      <c r="AO60" s="92">
        <v>0</v>
      </c>
      <c r="AP60" s="39">
        <v>0</v>
      </c>
      <c r="AQ60" s="35">
        <v>0</v>
      </c>
      <c r="AR60" s="39">
        <v>0</v>
      </c>
      <c r="AS60" s="39">
        <v>0</v>
      </c>
      <c r="AT60" s="39">
        <v>0</v>
      </c>
      <c r="AU60" s="39">
        <v>0</v>
      </c>
      <c r="AV60" s="35">
        <v>0</v>
      </c>
      <c r="AW60" s="301" t="s">
        <v>21</v>
      </c>
      <c r="AX60" s="301" t="s">
        <v>21</v>
      </c>
      <c r="AY60" s="301" t="s">
        <v>21</v>
      </c>
      <c r="AZ60" s="301" t="s">
        <v>21</v>
      </c>
      <c r="BA60" s="301" t="s">
        <v>21</v>
      </c>
      <c r="BB60" s="301" t="s">
        <v>21</v>
      </c>
      <c r="BC60" s="301" t="s">
        <v>21</v>
      </c>
      <c r="BD60" s="270" t="s">
        <v>21</v>
      </c>
      <c r="BE60" s="46">
        <f t="shared" si="2"/>
        <v>216</v>
      </c>
    </row>
    <row r="61" spans="1:57" s="16" customFormat="1" ht="15.75">
      <c r="A61" s="504"/>
      <c r="B61" s="594"/>
      <c r="C61" s="178"/>
      <c r="D61" s="99" t="s">
        <v>115</v>
      </c>
      <c r="E61" s="173"/>
      <c r="F61" s="175"/>
      <c r="G61" s="173"/>
      <c r="H61" s="173"/>
      <c r="I61" s="173"/>
      <c r="J61" s="173"/>
      <c r="K61" s="175"/>
      <c r="L61" s="173"/>
      <c r="M61" s="39"/>
      <c r="N61" s="35"/>
      <c r="O61" s="91"/>
      <c r="P61" s="92"/>
      <c r="Q61" s="35"/>
      <c r="R61" s="35"/>
      <c r="S61" s="35"/>
      <c r="T61" s="39"/>
      <c r="U61" s="35"/>
      <c r="V61" s="39"/>
      <c r="W61" s="39"/>
      <c r="X61" s="39"/>
      <c r="Y61" s="35"/>
      <c r="Z61" s="39"/>
      <c r="AA61" s="39"/>
      <c r="AB61" s="39"/>
      <c r="AC61" s="441"/>
      <c r="AD61" s="441"/>
      <c r="AE61" s="437" t="s">
        <v>95</v>
      </c>
      <c r="AF61" s="242"/>
      <c r="AG61" s="242"/>
      <c r="AH61" s="173"/>
      <c r="AI61" s="173"/>
      <c r="AJ61" s="173"/>
      <c r="AK61" s="295"/>
      <c r="AL61" s="295"/>
      <c r="AM61" s="309"/>
      <c r="AN61" s="311"/>
      <c r="AO61" s="309"/>
      <c r="AP61" s="80"/>
      <c r="AQ61" s="80"/>
      <c r="AR61" s="80"/>
      <c r="AS61" s="80"/>
      <c r="AT61" s="80"/>
      <c r="AU61" s="80"/>
      <c r="AV61" s="80"/>
      <c r="AW61" s="301"/>
      <c r="AX61" s="301"/>
      <c r="AY61" s="276"/>
      <c r="AZ61" s="268"/>
      <c r="BA61" s="268"/>
      <c r="BB61" s="268"/>
      <c r="BC61" s="268"/>
      <c r="BD61" s="326"/>
      <c r="BE61" s="46"/>
    </row>
    <row r="62" spans="1:57" s="1" customFormat="1" ht="33" customHeight="1">
      <c r="A62" s="504"/>
      <c r="B62" s="580" t="s">
        <v>36</v>
      </c>
      <c r="C62" s="581"/>
      <c r="D62" s="582"/>
      <c r="E62" s="548">
        <v>0</v>
      </c>
      <c r="F62" s="548">
        <v>0</v>
      </c>
      <c r="G62" s="532">
        <f aca="true" t="shared" si="19" ref="G62:AV62">G7+G21+G40</f>
        <v>0</v>
      </c>
      <c r="H62" s="532">
        <f t="shared" si="19"/>
        <v>0</v>
      </c>
      <c r="I62" s="532">
        <f t="shared" si="19"/>
        <v>0</v>
      </c>
      <c r="J62" s="532">
        <f t="shared" si="19"/>
        <v>0</v>
      </c>
      <c r="K62" s="532">
        <f t="shared" si="19"/>
        <v>0</v>
      </c>
      <c r="L62" s="532">
        <f t="shared" si="19"/>
        <v>0</v>
      </c>
      <c r="M62" s="532">
        <f t="shared" si="19"/>
        <v>0</v>
      </c>
      <c r="N62" s="532">
        <f t="shared" si="19"/>
        <v>0</v>
      </c>
      <c r="O62" s="589">
        <f>O7+O21+O40+O16</f>
        <v>50</v>
      </c>
      <c r="P62" s="533">
        <f>P7+P21+P40+P16</f>
        <v>30</v>
      </c>
      <c r="Q62" s="532">
        <f t="shared" si="19"/>
        <v>0</v>
      </c>
      <c r="R62" s="588">
        <f t="shared" si="19"/>
        <v>0</v>
      </c>
      <c r="S62" s="532">
        <f t="shared" si="19"/>
        <v>0</v>
      </c>
      <c r="T62" s="588">
        <f t="shared" si="19"/>
        <v>0</v>
      </c>
      <c r="U62" s="532">
        <f t="shared" si="19"/>
        <v>0</v>
      </c>
      <c r="V62" s="588">
        <f t="shared" si="19"/>
        <v>0</v>
      </c>
      <c r="W62" s="588">
        <f>W7+W21+W40</f>
        <v>0</v>
      </c>
      <c r="X62" s="588">
        <f>X7+X21+X40</f>
        <v>0</v>
      </c>
      <c r="Y62" s="588">
        <f t="shared" si="19"/>
        <v>0</v>
      </c>
      <c r="Z62" s="588">
        <f t="shared" si="19"/>
        <v>0</v>
      </c>
      <c r="AA62" s="588">
        <f t="shared" si="19"/>
        <v>0</v>
      </c>
      <c r="AB62" s="588">
        <f t="shared" si="19"/>
        <v>0</v>
      </c>
      <c r="AC62" s="588">
        <f t="shared" si="19"/>
        <v>0</v>
      </c>
      <c r="AD62" s="588">
        <f t="shared" si="19"/>
        <v>0</v>
      </c>
      <c r="AE62" s="588">
        <f t="shared" si="19"/>
        <v>0</v>
      </c>
      <c r="AF62" s="588">
        <f t="shared" si="19"/>
        <v>0</v>
      </c>
      <c r="AG62" s="588">
        <f t="shared" si="19"/>
        <v>0</v>
      </c>
      <c r="AH62" s="588">
        <f t="shared" si="19"/>
        <v>0</v>
      </c>
      <c r="AI62" s="588">
        <f t="shared" si="19"/>
        <v>0</v>
      </c>
      <c r="AJ62" s="520">
        <f t="shared" si="19"/>
        <v>0</v>
      </c>
      <c r="AK62" s="520">
        <f t="shared" si="19"/>
        <v>0</v>
      </c>
      <c r="AL62" s="520">
        <f t="shared" si="19"/>
        <v>0</v>
      </c>
      <c r="AM62" s="535">
        <f>AM7+AM21+AM40+AM16</f>
        <v>27</v>
      </c>
      <c r="AN62" s="535">
        <f>AN7+AN21+AN40+AN16</f>
        <v>27</v>
      </c>
      <c r="AO62" s="535">
        <f>AO7+AO21+AO40+AO16</f>
        <v>26</v>
      </c>
      <c r="AP62" s="524">
        <f t="shared" si="19"/>
        <v>0</v>
      </c>
      <c r="AQ62" s="524">
        <f t="shared" si="19"/>
        <v>0</v>
      </c>
      <c r="AR62" s="524">
        <f t="shared" si="19"/>
        <v>0</v>
      </c>
      <c r="AS62" s="524">
        <f t="shared" si="19"/>
        <v>0</v>
      </c>
      <c r="AT62" s="524">
        <f t="shared" si="19"/>
        <v>0</v>
      </c>
      <c r="AU62" s="524">
        <f t="shared" si="19"/>
        <v>0</v>
      </c>
      <c r="AV62" s="524">
        <f t="shared" si="19"/>
        <v>0</v>
      </c>
      <c r="AW62" s="583" t="s">
        <v>21</v>
      </c>
      <c r="AX62" s="583" t="s">
        <v>21</v>
      </c>
      <c r="AY62" s="583" t="s">
        <v>21</v>
      </c>
      <c r="AZ62" s="583" t="s">
        <v>21</v>
      </c>
      <c r="BA62" s="583" t="s">
        <v>21</v>
      </c>
      <c r="BB62" s="583" t="s">
        <v>21</v>
      </c>
      <c r="BC62" s="583" t="s">
        <v>21</v>
      </c>
      <c r="BD62" s="584" t="s">
        <v>21</v>
      </c>
      <c r="BE62" s="586">
        <f>SUM(D62:BD62)</f>
        <v>160</v>
      </c>
    </row>
    <row r="63" spans="1:57" s="1" customFormat="1" ht="33" customHeight="1">
      <c r="A63" s="504"/>
      <c r="B63" s="591" t="s">
        <v>37</v>
      </c>
      <c r="C63" s="592"/>
      <c r="D63" s="593"/>
      <c r="E63" s="523"/>
      <c r="F63" s="523"/>
      <c r="G63" s="525"/>
      <c r="H63" s="525"/>
      <c r="I63" s="525"/>
      <c r="J63" s="525"/>
      <c r="K63" s="525"/>
      <c r="L63" s="525"/>
      <c r="M63" s="525"/>
      <c r="N63" s="525"/>
      <c r="O63" s="590"/>
      <c r="P63" s="534"/>
      <c r="Q63" s="525"/>
      <c r="R63" s="521"/>
      <c r="S63" s="525"/>
      <c r="T63" s="521"/>
      <c r="U63" s="525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34"/>
      <c r="AN63" s="534"/>
      <c r="AO63" s="534"/>
      <c r="AP63" s="525"/>
      <c r="AQ63" s="525"/>
      <c r="AR63" s="525"/>
      <c r="AS63" s="525"/>
      <c r="AT63" s="525"/>
      <c r="AU63" s="525"/>
      <c r="AV63" s="525"/>
      <c r="AW63" s="545"/>
      <c r="AX63" s="545"/>
      <c r="AY63" s="545"/>
      <c r="AZ63" s="545"/>
      <c r="BA63" s="545"/>
      <c r="BB63" s="545"/>
      <c r="BC63" s="545"/>
      <c r="BD63" s="585"/>
      <c r="BE63" s="587"/>
    </row>
    <row r="64" spans="1:57" s="1" customFormat="1" ht="33" customHeight="1">
      <c r="A64" s="504"/>
      <c r="B64" s="541" t="s">
        <v>38</v>
      </c>
      <c r="C64" s="542"/>
      <c r="D64" s="543"/>
      <c r="E64" s="137">
        <v>0</v>
      </c>
      <c r="F64" s="242">
        <v>0</v>
      </c>
      <c r="G64" s="224">
        <f>G8+G22+G41</f>
        <v>0</v>
      </c>
      <c r="H64" s="224">
        <f>H8+H22+H41</f>
        <v>0</v>
      </c>
      <c r="I64" s="224">
        <f>I8+I22+I41</f>
        <v>0</v>
      </c>
      <c r="J64" s="224">
        <f>J8+J22+J41</f>
        <v>0</v>
      </c>
      <c r="K64" s="224">
        <f>K8+K22+K41</f>
        <v>0</v>
      </c>
      <c r="L64" s="224">
        <f>L8+L22+L41</f>
        <v>0</v>
      </c>
      <c r="M64" s="224">
        <f>M8+M22+M41</f>
        <v>0</v>
      </c>
      <c r="N64" s="224">
        <f>N8+N22+N41</f>
        <v>0</v>
      </c>
      <c r="O64" s="312">
        <f>O8+O22+O41+O17</f>
        <v>4</v>
      </c>
      <c r="P64" s="455">
        <f>P8+P22+P41+P17</f>
        <v>4</v>
      </c>
      <c r="Q64" s="453">
        <f>Q8+Q22+Q41+Q17</f>
        <v>54</v>
      </c>
      <c r="R64" s="453">
        <f>R8+R22+R41+R17</f>
        <v>54</v>
      </c>
      <c r="S64" s="453">
        <f>S8+S22+S41+S17</f>
        <v>54</v>
      </c>
      <c r="T64" s="453">
        <f>T8+T22+T41+T17</f>
        <v>54</v>
      </c>
      <c r="U64" s="453">
        <f>U8+U22+U41+U17</f>
        <v>54</v>
      </c>
      <c r="V64" s="453">
        <f>V8+V22+V41+V17</f>
        <v>54</v>
      </c>
      <c r="W64" s="453">
        <f>W8+W22+W41+W17</f>
        <v>54</v>
      </c>
      <c r="X64" s="453">
        <f>X8+X22+X41+X17</f>
        <v>54</v>
      </c>
      <c r="Y64" s="453">
        <f>Y8+Y22+Y41+Y17</f>
        <v>54</v>
      </c>
      <c r="Z64" s="453">
        <f>Z8+Z22+Z41+Z17</f>
        <v>54</v>
      </c>
      <c r="AA64" s="453">
        <f>AA8+AA22+AA41+AA17</f>
        <v>54</v>
      </c>
      <c r="AB64" s="453">
        <f>AB8+AB22+AB41+AB17</f>
        <v>54</v>
      </c>
      <c r="AC64" s="453">
        <f>AC8+AC22+AC41+AC17</f>
        <v>54</v>
      </c>
      <c r="AD64" s="453">
        <f>AD8+AD22+AD41+AD17</f>
        <v>54</v>
      </c>
      <c r="AE64" s="453">
        <f>AE8+AE22+AE41+AE17</f>
        <v>54</v>
      </c>
      <c r="AF64" s="453">
        <f>AF8+AF22+AF41+AF17</f>
        <v>54</v>
      </c>
      <c r="AG64" s="453">
        <f>AG8+AG22+AG41+AG17</f>
        <v>54</v>
      </c>
      <c r="AH64" s="453">
        <f>AH8+AH22+AH41+AH17</f>
        <v>0</v>
      </c>
      <c r="AI64" s="453">
        <f>AI8+AI22+AI41+AI17</f>
        <v>0</v>
      </c>
      <c r="AJ64" s="453">
        <f>AJ8+AJ22+AJ41+AJ17</f>
        <v>0</v>
      </c>
      <c r="AK64" s="453">
        <f>AK8+AK22+AK41+AK17</f>
        <v>0</v>
      </c>
      <c r="AL64" s="453">
        <f>AL8+AL22+AL41+AL17</f>
        <v>0</v>
      </c>
      <c r="AM64" s="455">
        <f>AM8+AM22+AM41+AM17</f>
        <v>8</v>
      </c>
      <c r="AN64" s="455">
        <f>AN8+AN22+AN41+AN17</f>
        <v>4</v>
      </c>
      <c r="AO64" s="455">
        <f>AO8+AO22+AO41+AO17</f>
        <v>0</v>
      </c>
      <c r="AP64" s="113">
        <f>AP8+AP22+AP41</f>
        <v>0</v>
      </c>
      <c r="AQ64" s="113">
        <f>AQ8+AQ22+AQ41</f>
        <v>0</v>
      </c>
      <c r="AR64" s="113">
        <f>AR8+AR22+AR41</f>
        <v>0</v>
      </c>
      <c r="AS64" s="113">
        <f>AS8+AS22+AS41</f>
        <v>0</v>
      </c>
      <c r="AT64" s="113">
        <f>AT8+AT22+AT41</f>
        <v>0</v>
      </c>
      <c r="AU64" s="111">
        <f>AU8+AU22+AU41</f>
        <v>0</v>
      </c>
      <c r="AV64" s="111">
        <f>AV8+AV22+AV41</f>
        <v>0</v>
      </c>
      <c r="AW64" s="304" t="s">
        <v>21</v>
      </c>
      <c r="AX64" s="304" t="s">
        <v>21</v>
      </c>
      <c r="AY64" s="304" t="s">
        <v>21</v>
      </c>
      <c r="AZ64" s="304" t="s">
        <v>21</v>
      </c>
      <c r="BA64" s="304" t="s">
        <v>21</v>
      </c>
      <c r="BB64" s="304" t="s">
        <v>21</v>
      </c>
      <c r="BC64" s="304" t="s">
        <v>21</v>
      </c>
      <c r="BD64" s="268" t="s">
        <v>21</v>
      </c>
      <c r="BE64" s="106">
        <f>SUM(E64:BD64)</f>
        <v>938</v>
      </c>
    </row>
    <row r="65" spans="1:57" s="1" customFormat="1" ht="33" customHeight="1">
      <c r="A65" s="504"/>
      <c r="B65" s="541" t="s">
        <v>39</v>
      </c>
      <c r="C65" s="542"/>
      <c r="D65" s="543"/>
      <c r="E65" s="82">
        <v>0</v>
      </c>
      <c r="F65" s="82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151">
        <v>0</v>
      </c>
      <c r="P65" s="112">
        <v>0</v>
      </c>
      <c r="Q65" s="113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13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2">
        <v>0</v>
      </c>
      <c r="AN65" s="112">
        <v>0</v>
      </c>
      <c r="AO65" s="112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1">
        <v>0</v>
      </c>
      <c r="AW65" s="304" t="s">
        <v>21</v>
      </c>
      <c r="AX65" s="304" t="s">
        <v>21</v>
      </c>
      <c r="AY65" s="304" t="s">
        <v>21</v>
      </c>
      <c r="AZ65" s="304" t="s">
        <v>21</v>
      </c>
      <c r="BA65" s="304" t="s">
        <v>21</v>
      </c>
      <c r="BB65" s="304" t="s">
        <v>21</v>
      </c>
      <c r="BC65" s="304" t="s">
        <v>21</v>
      </c>
      <c r="BD65" s="269" t="s">
        <v>21</v>
      </c>
      <c r="BE65" s="108">
        <f>SUM(D65:BD65)</f>
        <v>0</v>
      </c>
    </row>
    <row r="66" spans="1:58" ht="30.75" customHeight="1">
      <c r="A66" s="505"/>
      <c r="B66" s="577" t="s">
        <v>40</v>
      </c>
      <c r="C66" s="578"/>
      <c r="D66" s="579"/>
      <c r="E66" s="82">
        <v>0</v>
      </c>
      <c r="F66" s="82">
        <v>0</v>
      </c>
      <c r="G66" s="113">
        <f>G62+G64+G65</f>
        <v>0</v>
      </c>
      <c r="H66" s="113">
        <f aca="true" t="shared" si="20" ref="H66:M66">H62+H64+H65</f>
        <v>0</v>
      </c>
      <c r="I66" s="113">
        <f t="shared" si="20"/>
        <v>0</v>
      </c>
      <c r="J66" s="113">
        <f t="shared" si="20"/>
        <v>0</v>
      </c>
      <c r="K66" s="113">
        <f t="shared" si="20"/>
        <v>0</v>
      </c>
      <c r="L66" s="113">
        <f t="shared" si="20"/>
        <v>0</v>
      </c>
      <c r="M66" s="113">
        <f t="shared" si="20"/>
        <v>0</v>
      </c>
      <c r="N66" s="113">
        <f aca="true" t="shared" si="21" ref="N66:AV66">N62+N64+N65</f>
        <v>0</v>
      </c>
      <c r="O66" s="112">
        <f t="shared" si="21"/>
        <v>54</v>
      </c>
      <c r="P66" s="112">
        <f t="shared" si="21"/>
        <v>34</v>
      </c>
      <c r="Q66" s="113">
        <f t="shared" si="21"/>
        <v>54</v>
      </c>
      <c r="R66" s="107">
        <f t="shared" si="21"/>
        <v>54</v>
      </c>
      <c r="S66" s="107">
        <f t="shared" si="21"/>
        <v>54</v>
      </c>
      <c r="T66" s="107">
        <f t="shared" si="21"/>
        <v>54</v>
      </c>
      <c r="U66" s="107">
        <f t="shared" si="21"/>
        <v>54</v>
      </c>
      <c r="V66" s="107">
        <f t="shared" si="21"/>
        <v>54</v>
      </c>
      <c r="W66" s="107">
        <f t="shared" si="21"/>
        <v>54</v>
      </c>
      <c r="X66" s="107">
        <f t="shared" si="21"/>
        <v>54</v>
      </c>
      <c r="Y66" s="107">
        <f t="shared" si="21"/>
        <v>54</v>
      </c>
      <c r="Z66" s="107">
        <f t="shared" si="21"/>
        <v>54</v>
      </c>
      <c r="AA66" s="107">
        <f t="shared" si="21"/>
        <v>54</v>
      </c>
      <c r="AB66" s="107">
        <f t="shared" si="21"/>
        <v>54</v>
      </c>
      <c r="AC66" s="107">
        <f t="shared" si="21"/>
        <v>54</v>
      </c>
      <c r="AD66" s="107">
        <f t="shared" si="21"/>
        <v>54</v>
      </c>
      <c r="AE66" s="107">
        <f t="shared" si="21"/>
        <v>54</v>
      </c>
      <c r="AF66" s="113">
        <f t="shared" si="21"/>
        <v>54</v>
      </c>
      <c r="AG66" s="113">
        <f t="shared" si="21"/>
        <v>54</v>
      </c>
      <c r="AH66" s="113">
        <f t="shared" si="21"/>
        <v>0</v>
      </c>
      <c r="AI66" s="113">
        <f t="shared" si="21"/>
        <v>0</v>
      </c>
      <c r="AJ66" s="113">
        <f t="shared" si="21"/>
        <v>0</v>
      </c>
      <c r="AK66" s="113">
        <f t="shared" si="21"/>
        <v>0</v>
      </c>
      <c r="AL66" s="113">
        <f t="shared" si="21"/>
        <v>0</v>
      </c>
      <c r="AM66" s="112">
        <f t="shared" si="21"/>
        <v>35</v>
      </c>
      <c r="AN66" s="112">
        <f t="shared" si="21"/>
        <v>31</v>
      </c>
      <c r="AO66" s="112">
        <f t="shared" si="21"/>
        <v>26</v>
      </c>
      <c r="AP66" s="113">
        <f t="shared" si="21"/>
        <v>0</v>
      </c>
      <c r="AQ66" s="113">
        <f t="shared" si="21"/>
        <v>0</v>
      </c>
      <c r="AR66" s="113">
        <f t="shared" si="21"/>
        <v>0</v>
      </c>
      <c r="AS66" s="113">
        <f t="shared" si="21"/>
        <v>0</v>
      </c>
      <c r="AT66" s="113">
        <f t="shared" si="21"/>
        <v>0</v>
      </c>
      <c r="AU66" s="113">
        <f t="shared" si="21"/>
        <v>0</v>
      </c>
      <c r="AV66" s="113">
        <f t="shared" si="21"/>
        <v>0</v>
      </c>
      <c r="AW66" s="332" t="s">
        <v>21</v>
      </c>
      <c r="AX66" s="332" t="s">
        <v>21</v>
      </c>
      <c r="AY66" s="332" t="s">
        <v>21</v>
      </c>
      <c r="AZ66" s="332" t="s">
        <v>21</v>
      </c>
      <c r="BA66" s="332" t="s">
        <v>21</v>
      </c>
      <c r="BB66" s="332" t="s">
        <v>21</v>
      </c>
      <c r="BC66" s="332" t="s">
        <v>21</v>
      </c>
      <c r="BD66" s="268" t="s">
        <v>21</v>
      </c>
      <c r="BE66" s="110">
        <f>SUM(D66:BD66)</f>
        <v>1098</v>
      </c>
      <c r="BF66" s="202"/>
    </row>
    <row r="67" spans="1:57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2"/>
      <c r="M67" s="21"/>
      <c r="N67" s="21"/>
      <c r="O67" s="21"/>
      <c r="P67" s="21"/>
      <c r="Q67" s="22"/>
      <c r="R67" s="22"/>
      <c r="S67" s="22"/>
      <c r="T67" s="22"/>
      <c r="U67" s="22"/>
      <c r="V67" s="22"/>
      <c r="W67" s="22"/>
      <c r="X67" s="22"/>
      <c r="Y67" s="22"/>
      <c r="Z67" s="24"/>
      <c r="AA67" s="24"/>
      <c r="AB67" s="24"/>
      <c r="AC67" s="24"/>
      <c r="AD67" s="24"/>
      <c r="AE67" s="24"/>
      <c r="AF67" s="24"/>
      <c r="AG67" s="24"/>
      <c r="AH67" s="23"/>
      <c r="AI67" s="23"/>
      <c r="AJ67" s="23"/>
      <c r="AK67" s="23"/>
      <c r="AL67" s="23"/>
      <c r="AM67" s="23"/>
      <c r="AN67" s="23"/>
      <c r="AO67" s="23"/>
      <c r="AP67" s="23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5"/>
      <c r="BE67" s="22"/>
    </row>
    <row r="68" spans="11:33" ht="15">
      <c r="K68" s="1"/>
      <c r="L68" s="1"/>
      <c r="AF68" s="18"/>
      <c r="AG68" s="18"/>
    </row>
    <row r="69" spans="11:33" ht="15">
      <c r="K69" s="1"/>
      <c r="L69" s="1"/>
      <c r="AF69" s="18"/>
      <c r="AG69" s="18"/>
    </row>
    <row r="70" spans="11:33" ht="15">
      <c r="K70" s="1"/>
      <c r="L70" s="1"/>
      <c r="AF70" s="18"/>
      <c r="AG70" s="18"/>
    </row>
  </sheetData>
  <sheetProtection/>
  <mergeCells count="121">
    <mergeCell ref="A5:BD5"/>
    <mergeCell ref="A7:A66"/>
    <mergeCell ref="B7:B8"/>
    <mergeCell ref="AZ1:BE1"/>
    <mergeCell ref="A2:A4"/>
    <mergeCell ref="B2:B4"/>
    <mergeCell ref="C2:C4"/>
    <mergeCell ref="D2:D4"/>
    <mergeCell ref="J2:M2"/>
    <mergeCell ref="BE2:BE6"/>
    <mergeCell ref="AO2:AQ2"/>
    <mergeCell ref="AS2:AU2"/>
    <mergeCell ref="AB2:AD2"/>
    <mergeCell ref="A1:AY1"/>
    <mergeCell ref="BB2:BC2"/>
    <mergeCell ref="E3:BD3"/>
    <mergeCell ref="F2:H2"/>
    <mergeCell ref="AW2:AZ2"/>
    <mergeCell ref="B9:B10"/>
    <mergeCell ref="C9:C10"/>
    <mergeCell ref="S2:U2"/>
    <mergeCell ref="C28:C29"/>
    <mergeCell ref="B28:B30"/>
    <mergeCell ref="AJ2:AM2"/>
    <mergeCell ref="B21:B22"/>
    <mergeCell ref="C21:C22"/>
    <mergeCell ref="W2:Z2"/>
    <mergeCell ref="AF2:AH2"/>
    <mergeCell ref="C7:C8"/>
    <mergeCell ref="O2:Q2"/>
    <mergeCell ref="B42:B43"/>
    <mergeCell ref="C42:C43"/>
    <mergeCell ref="C31:C32"/>
    <mergeCell ref="C37:C38"/>
    <mergeCell ref="B40:B41"/>
    <mergeCell ref="C40:C41"/>
    <mergeCell ref="B31:B33"/>
    <mergeCell ref="B37:B39"/>
    <mergeCell ref="B59:B61"/>
    <mergeCell ref="C44:C45"/>
    <mergeCell ref="C47:C48"/>
    <mergeCell ref="B53:B54"/>
    <mergeCell ref="B44:B46"/>
    <mergeCell ref="B47:B49"/>
    <mergeCell ref="B50:B52"/>
    <mergeCell ref="C50:C52"/>
    <mergeCell ref="C53:C55"/>
    <mergeCell ref="E62:E63"/>
    <mergeCell ref="F62:F63"/>
    <mergeCell ref="G62:G63"/>
    <mergeCell ref="H62:H63"/>
    <mergeCell ref="I62:I63"/>
    <mergeCell ref="B63:D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BC62:BC63"/>
    <mergeCell ref="BD62:BD63"/>
    <mergeCell ref="BE62:BE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AN62:AN63"/>
    <mergeCell ref="AO62:AO63"/>
    <mergeCell ref="AP62:AP63"/>
    <mergeCell ref="AQ62:AQ63"/>
    <mergeCell ref="AR62:AR63"/>
    <mergeCell ref="AS62:AS63"/>
    <mergeCell ref="B11:B12"/>
    <mergeCell ref="C11:C12"/>
    <mergeCell ref="C13:C14"/>
    <mergeCell ref="B64:D64"/>
    <mergeCell ref="B65:D65"/>
    <mergeCell ref="B66:D66"/>
    <mergeCell ref="B62:D62"/>
    <mergeCell ref="C56:C57"/>
    <mergeCell ref="C59:C60"/>
    <mergeCell ref="B56:B58"/>
    <mergeCell ref="C34:C36"/>
    <mergeCell ref="C16:C17"/>
    <mergeCell ref="B16:B17"/>
    <mergeCell ref="B13:B15"/>
    <mergeCell ref="B18:B20"/>
    <mergeCell ref="C18:C20"/>
    <mergeCell ref="B23:B24"/>
    <mergeCell ref="C23:C24"/>
    <mergeCell ref="B25:B26"/>
    <mergeCell ref="C25:C26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0" r:id="rId2"/>
  <ignoredErrors>
    <ignoredError sqref="AL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F65"/>
  <sheetViews>
    <sheetView view="pageBreakPreview" zoomScale="50" zoomScaleSheetLayoutView="50" zoomScalePageLayoutView="0" workbookViewId="0" topLeftCell="A1">
      <selection activeCell="I52" sqref="I52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2" width="4.57421875" style="13" customWidth="1"/>
    <col min="13" max="15" width="4.57421875" style="0" customWidth="1"/>
    <col min="16" max="25" width="4.57421875" style="1" customWidth="1"/>
    <col min="26" max="31" width="4.57421875" style="18" customWidth="1"/>
    <col min="32" max="32" width="4.57421875" style="220" customWidth="1"/>
    <col min="33" max="42" width="4.57421875" style="2" customWidth="1"/>
    <col min="43" max="55" width="4.57421875" style="0" customWidth="1"/>
    <col min="56" max="56" width="4.57421875" style="15" customWidth="1"/>
    <col min="57" max="57" width="9.140625" style="1" customWidth="1"/>
  </cols>
  <sheetData>
    <row r="1" spans="1:57" ht="83.25" customHeight="1">
      <c r="A1" s="605" t="s">
        <v>124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11"/>
      <c r="BA1" s="611"/>
      <c r="BB1" s="611"/>
      <c r="BC1" s="611"/>
      <c r="BD1" s="611"/>
      <c r="BE1" s="611"/>
    </row>
    <row r="2" spans="1:57" ht="101.25" customHeight="1">
      <c r="A2" s="612" t="s">
        <v>0</v>
      </c>
      <c r="B2" s="477" t="s">
        <v>1</v>
      </c>
      <c r="C2" s="612" t="s">
        <v>2</v>
      </c>
      <c r="D2" s="477" t="s">
        <v>3</v>
      </c>
      <c r="E2" s="387" t="s">
        <v>102</v>
      </c>
      <c r="F2" s="607" t="s">
        <v>4</v>
      </c>
      <c r="G2" s="608"/>
      <c r="H2" s="609"/>
      <c r="I2" s="388" t="s">
        <v>103</v>
      </c>
      <c r="J2" s="607" t="s">
        <v>5</v>
      </c>
      <c r="K2" s="608"/>
      <c r="L2" s="608"/>
      <c r="M2" s="609"/>
      <c r="N2" s="389" t="s">
        <v>104</v>
      </c>
      <c r="O2" s="637" t="s">
        <v>6</v>
      </c>
      <c r="P2" s="637"/>
      <c r="Q2" s="638"/>
      <c r="R2" s="647" t="s">
        <v>105</v>
      </c>
      <c r="S2" s="648" t="s">
        <v>7</v>
      </c>
      <c r="T2" s="649"/>
      <c r="U2" s="650"/>
      <c r="V2" s="651" t="s">
        <v>106</v>
      </c>
      <c r="W2" s="648" t="s">
        <v>8</v>
      </c>
      <c r="X2" s="649"/>
      <c r="Y2" s="649"/>
      <c r="Z2" s="650"/>
      <c r="AA2" s="390" t="s">
        <v>107</v>
      </c>
      <c r="AB2" s="652" t="s">
        <v>97</v>
      </c>
      <c r="AC2" s="653"/>
      <c r="AD2" s="654"/>
      <c r="AE2" s="391" t="s">
        <v>108</v>
      </c>
      <c r="AF2" s="624" t="s">
        <v>9</v>
      </c>
      <c r="AG2" s="625"/>
      <c r="AH2" s="626"/>
      <c r="AI2" s="392" t="s">
        <v>109</v>
      </c>
      <c r="AJ2" s="627" t="s">
        <v>10</v>
      </c>
      <c r="AK2" s="628"/>
      <c r="AL2" s="628"/>
      <c r="AM2" s="629"/>
      <c r="AN2" s="393" t="s">
        <v>110</v>
      </c>
      <c r="AO2" s="630" t="s">
        <v>11</v>
      </c>
      <c r="AP2" s="631"/>
      <c r="AQ2" s="632"/>
      <c r="AR2" s="393" t="s">
        <v>111</v>
      </c>
      <c r="AS2" s="607" t="s">
        <v>12</v>
      </c>
      <c r="AT2" s="608"/>
      <c r="AU2" s="609"/>
      <c r="AV2" s="393" t="s">
        <v>112</v>
      </c>
      <c r="AW2" s="607" t="s">
        <v>13</v>
      </c>
      <c r="AX2" s="608"/>
      <c r="AY2" s="608"/>
      <c r="AZ2" s="609"/>
      <c r="BA2" s="394" t="s">
        <v>113</v>
      </c>
      <c r="BB2" s="607" t="s">
        <v>14</v>
      </c>
      <c r="BC2" s="609"/>
      <c r="BD2" s="395" t="s">
        <v>114</v>
      </c>
      <c r="BE2" s="495" t="s">
        <v>15</v>
      </c>
    </row>
    <row r="3" spans="1:57" ht="15.75">
      <c r="A3" s="613"/>
      <c r="B3" s="478"/>
      <c r="C3" s="613"/>
      <c r="D3" s="478"/>
      <c r="E3" s="496" t="s">
        <v>16</v>
      </c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7"/>
      <c r="BE3" s="495"/>
    </row>
    <row r="4" spans="1:57" ht="47.25" customHeight="1">
      <c r="A4" s="613"/>
      <c r="B4" s="478"/>
      <c r="C4" s="613"/>
      <c r="D4" s="478"/>
      <c r="E4" s="101">
        <v>35</v>
      </c>
      <c r="F4" s="101">
        <v>36</v>
      </c>
      <c r="G4" s="101">
        <v>37</v>
      </c>
      <c r="H4" s="101">
        <v>38</v>
      </c>
      <c r="I4" s="101">
        <v>39</v>
      </c>
      <c r="J4" s="101">
        <v>40</v>
      </c>
      <c r="K4" s="101">
        <v>41</v>
      </c>
      <c r="L4" s="101">
        <v>42</v>
      </c>
      <c r="M4" s="101">
        <v>43</v>
      </c>
      <c r="N4" s="101">
        <v>44</v>
      </c>
      <c r="O4" s="101">
        <v>45</v>
      </c>
      <c r="P4" s="101">
        <v>46</v>
      </c>
      <c r="Q4" s="101">
        <v>47</v>
      </c>
      <c r="R4" s="101">
        <v>48</v>
      </c>
      <c r="S4" s="101">
        <v>49</v>
      </c>
      <c r="T4" s="101">
        <v>50</v>
      </c>
      <c r="U4" s="101">
        <v>51</v>
      </c>
      <c r="V4" s="101">
        <v>52</v>
      </c>
      <c r="W4" s="406">
        <v>1</v>
      </c>
      <c r="X4" s="406">
        <v>2</v>
      </c>
      <c r="Y4" s="406">
        <v>3</v>
      </c>
      <c r="Z4" s="406">
        <v>4</v>
      </c>
      <c r="AA4" s="406">
        <v>5</v>
      </c>
      <c r="AB4" s="406">
        <v>6</v>
      </c>
      <c r="AC4" s="406">
        <v>7</v>
      </c>
      <c r="AD4" s="406">
        <v>8</v>
      </c>
      <c r="AE4" s="406">
        <v>9</v>
      </c>
      <c r="AF4" s="406">
        <v>10</v>
      </c>
      <c r="AG4" s="406">
        <v>11</v>
      </c>
      <c r="AH4" s="406">
        <v>12</v>
      </c>
      <c r="AI4" s="406">
        <v>13</v>
      </c>
      <c r="AJ4" s="406">
        <v>14</v>
      </c>
      <c r="AK4" s="406">
        <v>15</v>
      </c>
      <c r="AL4" s="406">
        <v>16</v>
      </c>
      <c r="AM4" s="406">
        <v>17</v>
      </c>
      <c r="AN4" s="406">
        <v>18</v>
      </c>
      <c r="AO4" s="406">
        <v>19</v>
      </c>
      <c r="AP4" s="406">
        <v>20</v>
      </c>
      <c r="AQ4" s="406">
        <v>21</v>
      </c>
      <c r="AR4" s="406">
        <v>22</v>
      </c>
      <c r="AS4" s="406">
        <v>23</v>
      </c>
      <c r="AT4" s="406">
        <v>24</v>
      </c>
      <c r="AU4" s="406">
        <v>25</v>
      </c>
      <c r="AV4" s="406">
        <v>26</v>
      </c>
      <c r="AW4" s="406">
        <v>27</v>
      </c>
      <c r="AX4" s="406">
        <v>28</v>
      </c>
      <c r="AY4" s="406">
        <v>29</v>
      </c>
      <c r="AZ4" s="406">
        <v>30</v>
      </c>
      <c r="BA4" s="406">
        <v>31</v>
      </c>
      <c r="BB4" s="406">
        <v>32</v>
      </c>
      <c r="BC4" s="406">
        <v>33</v>
      </c>
      <c r="BD4" s="406">
        <v>34</v>
      </c>
      <c r="BE4" s="495"/>
    </row>
    <row r="5" spans="1:57" ht="15.75">
      <c r="A5" s="607" t="s">
        <v>17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8"/>
      <c r="AY5" s="608"/>
      <c r="AZ5" s="608"/>
      <c r="BA5" s="608"/>
      <c r="BB5" s="608"/>
      <c r="BC5" s="608"/>
      <c r="BD5" s="609"/>
      <c r="BE5" s="495"/>
    </row>
    <row r="6" spans="1:57" ht="21.75" customHeight="1">
      <c r="A6" s="396"/>
      <c r="B6" s="69"/>
      <c r="C6" s="69"/>
      <c r="D6" s="397"/>
      <c r="E6" s="407">
        <v>1</v>
      </c>
      <c r="F6" s="126">
        <v>2</v>
      </c>
      <c r="G6" s="126">
        <v>3</v>
      </c>
      <c r="H6" s="126">
        <v>4</v>
      </c>
      <c r="I6" s="408">
        <v>5</v>
      </c>
      <c r="J6" s="122">
        <v>6</v>
      </c>
      <c r="K6" s="122">
        <v>7</v>
      </c>
      <c r="L6" s="122">
        <v>8</v>
      </c>
      <c r="M6" s="122">
        <v>9</v>
      </c>
      <c r="N6" s="122">
        <v>10</v>
      </c>
      <c r="O6" s="122">
        <v>11</v>
      </c>
      <c r="P6" s="122">
        <v>12</v>
      </c>
      <c r="Q6" s="122">
        <v>13</v>
      </c>
      <c r="R6" s="123">
        <v>14</v>
      </c>
      <c r="S6" s="122">
        <v>15</v>
      </c>
      <c r="T6" s="122">
        <v>16</v>
      </c>
      <c r="U6" s="122">
        <v>17</v>
      </c>
      <c r="V6" s="122">
        <v>18</v>
      </c>
      <c r="W6" s="122">
        <v>19</v>
      </c>
      <c r="X6" s="122">
        <v>20</v>
      </c>
      <c r="Y6" s="122">
        <v>21</v>
      </c>
      <c r="Z6" s="125">
        <v>22</v>
      </c>
      <c r="AA6" s="182">
        <v>23</v>
      </c>
      <c r="AB6" s="125">
        <v>24</v>
      </c>
      <c r="AC6" s="182">
        <v>25</v>
      </c>
      <c r="AD6" s="182">
        <v>26</v>
      </c>
      <c r="AE6" s="182">
        <v>27</v>
      </c>
      <c r="AF6" s="182">
        <v>28</v>
      </c>
      <c r="AG6" s="125">
        <v>29</v>
      </c>
      <c r="AH6" s="182">
        <v>30</v>
      </c>
      <c r="AI6" s="182">
        <v>31</v>
      </c>
      <c r="AJ6" s="125">
        <v>32</v>
      </c>
      <c r="AK6" s="125">
        <v>33</v>
      </c>
      <c r="AL6" s="182">
        <v>34</v>
      </c>
      <c r="AM6" s="182">
        <v>35</v>
      </c>
      <c r="AN6" s="182">
        <v>36</v>
      </c>
      <c r="AO6" s="182">
        <v>37</v>
      </c>
      <c r="AP6" s="182">
        <v>38</v>
      </c>
      <c r="AQ6" s="123">
        <v>39</v>
      </c>
      <c r="AR6" s="123">
        <v>40</v>
      </c>
      <c r="AS6" s="123">
        <v>41</v>
      </c>
      <c r="AT6" s="123">
        <v>42</v>
      </c>
      <c r="AU6" s="123">
        <v>43</v>
      </c>
      <c r="AV6" s="123">
        <v>44</v>
      </c>
      <c r="AW6" s="123">
        <v>45</v>
      </c>
      <c r="AX6" s="123">
        <v>46</v>
      </c>
      <c r="AY6" s="123">
        <v>47</v>
      </c>
      <c r="AZ6" s="123">
        <v>48</v>
      </c>
      <c r="BA6" s="126">
        <v>49</v>
      </c>
      <c r="BB6" s="126">
        <v>50</v>
      </c>
      <c r="BC6" s="126">
        <v>51</v>
      </c>
      <c r="BD6" s="183">
        <v>52</v>
      </c>
      <c r="BE6" s="495"/>
    </row>
    <row r="7" spans="1:57" ht="35.25" customHeight="1">
      <c r="A7" s="504" t="s">
        <v>92</v>
      </c>
      <c r="B7" s="506" t="s">
        <v>18</v>
      </c>
      <c r="C7" s="506" t="s">
        <v>19</v>
      </c>
      <c r="D7" s="75" t="s">
        <v>20</v>
      </c>
      <c r="E7" s="82">
        <v>0</v>
      </c>
      <c r="F7" s="82">
        <v>0</v>
      </c>
      <c r="G7" s="76">
        <v>0</v>
      </c>
      <c r="H7" s="76">
        <v>0</v>
      </c>
      <c r="I7" s="76">
        <v>0</v>
      </c>
      <c r="J7" s="39">
        <f>J13+J16</f>
        <v>0</v>
      </c>
      <c r="K7" s="39">
        <f aca="true" t="shared" si="0" ref="K7:AU7">K13+K16</f>
        <v>0</v>
      </c>
      <c r="L7" s="35">
        <f t="shared" si="0"/>
        <v>0</v>
      </c>
      <c r="M7" s="91">
        <f t="shared" si="0"/>
        <v>4</v>
      </c>
      <c r="N7" s="92">
        <f t="shared" si="0"/>
        <v>0</v>
      </c>
      <c r="O7" s="91">
        <f t="shared" si="0"/>
        <v>0</v>
      </c>
      <c r="P7" s="35">
        <f t="shared" si="0"/>
        <v>0</v>
      </c>
      <c r="Q7" s="39">
        <f t="shared" si="0"/>
        <v>0</v>
      </c>
      <c r="R7" s="35">
        <f t="shared" si="0"/>
        <v>0</v>
      </c>
      <c r="S7" s="447">
        <f t="shared" si="0"/>
        <v>0</v>
      </c>
      <c r="T7" s="447">
        <f t="shared" si="0"/>
        <v>0</v>
      </c>
      <c r="U7" s="447">
        <f t="shared" si="0"/>
        <v>0</v>
      </c>
      <c r="V7" s="447">
        <f t="shared" si="0"/>
        <v>0</v>
      </c>
      <c r="W7" s="447">
        <f t="shared" si="0"/>
        <v>0</v>
      </c>
      <c r="X7" s="447">
        <f t="shared" si="0"/>
        <v>0</v>
      </c>
      <c r="Y7" s="447">
        <f t="shared" si="0"/>
        <v>0</v>
      </c>
      <c r="Z7" s="447">
        <f t="shared" si="0"/>
        <v>0</v>
      </c>
      <c r="AA7" s="446">
        <f t="shared" si="0"/>
        <v>0</v>
      </c>
      <c r="AB7" s="447">
        <f t="shared" si="0"/>
        <v>0</v>
      </c>
      <c r="AC7" s="446">
        <f t="shared" si="0"/>
        <v>0</v>
      </c>
      <c r="AD7" s="446">
        <f t="shared" si="0"/>
        <v>0</v>
      </c>
      <c r="AE7" s="446">
        <f t="shared" si="0"/>
        <v>0</v>
      </c>
      <c r="AF7" s="334">
        <f t="shared" si="0"/>
        <v>0</v>
      </c>
      <c r="AG7" s="335">
        <f t="shared" si="0"/>
        <v>0</v>
      </c>
      <c r="AH7" s="334">
        <f t="shared" si="0"/>
        <v>0</v>
      </c>
      <c r="AI7" s="39">
        <f>AI13+AI16</f>
        <v>0</v>
      </c>
      <c r="AJ7" s="39">
        <f t="shared" si="0"/>
        <v>0</v>
      </c>
      <c r="AK7" s="92">
        <f t="shared" si="0"/>
        <v>2</v>
      </c>
      <c r="AL7" s="91">
        <f t="shared" si="0"/>
        <v>12</v>
      </c>
      <c r="AM7" s="91">
        <f t="shared" si="0"/>
        <v>0</v>
      </c>
      <c r="AN7" s="35">
        <f t="shared" si="0"/>
        <v>0</v>
      </c>
      <c r="AO7" s="35">
        <f t="shared" si="0"/>
        <v>0</v>
      </c>
      <c r="AP7" s="35">
        <f t="shared" si="0"/>
        <v>0</v>
      </c>
      <c r="AQ7" s="35">
        <f t="shared" si="0"/>
        <v>0</v>
      </c>
      <c r="AR7" s="35">
        <f t="shared" si="0"/>
        <v>0</v>
      </c>
      <c r="AS7" s="35">
        <f t="shared" si="0"/>
        <v>0</v>
      </c>
      <c r="AT7" s="35">
        <f t="shared" si="0"/>
        <v>0</v>
      </c>
      <c r="AU7" s="35">
        <f t="shared" si="0"/>
        <v>0</v>
      </c>
      <c r="AV7" s="35">
        <f>AV13+AV16</f>
        <v>0</v>
      </c>
      <c r="AW7" s="269" t="s">
        <v>21</v>
      </c>
      <c r="AX7" s="269" t="s">
        <v>21</v>
      </c>
      <c r="AY7" s="269" t="s">
        <v>21</v>
      </c>
      <c r="AZ7" s="269" t="s">
        <v>21</v>
      </c>
      <c r="BA7" s="270" t="str">
        <f aca="true" t="shared" si="1" ref="BA7:BC8">BA13</f>
        <v>К</v>
      </c>
      <c r="BB7" s="356" t="str">
        <f t="shared" si="1"/>
        <v>К</v>
      </c>
      <c r="BC7" s="269" t="str">
        <f t="shared" si="1"/>
        <v>К</v>
      </c>
      <c r="BD7" s="269" t="s">
        <v>21</v>
      </c>
      <c r="BE7" s="113">
        <f aca="true" t="shared" si="2" ref="BE7:BE12">SUM(E7:BD7)</f>
        <v>18</v>
      </c>
    </row>
    <row r="8" spans="1:57" ht="19.5" customHeight="1" thickBot="1">
      <c r="A8" s="504"/>
      <c r="B8" s="503"/>
      <c r="C8" s="503"/>
      <c r="D8" s="75" t="s">
        <v>22</v>
      </c>
      <c r="E8" s="76">
        <v>0</v>
      </c>
      <c r="F8" s="82">
        <v>0</v>
      </c>
      <c r="G8" s="82">
        <v>0</v>
      </c>
      <c r="H8" s="76">
        <v>0</v>
      </c>
      <c r="I8" s="82">
        <v>0</v>
      </c>
      <c r="J8" s="39">
        <f>J14+J17</f>
        <v>0</v>
      </c>
      <c r="K8" s="39">
        <f aca="true" t="shared" si="3" ref="K8:AV8">K14+K17</f>
        <v>0</v>
      </c>
      <c r="L8" s="39">
        <f t="shared" si="3"/>
        <v>0</v>
      </c>
      <c r="M8" s="350">
        <f t="shared" si="3"/>
        <v>0</v>
      </c>
      <c r="N8" s="92">
        <f>N14+N17</f>
        <v>0</v>
      </c>
      <c r="O8" s="91">
        <f t="shared" si="3"/>
        <v>0</v>
      </c>
      <c r="P8" s="35">
        <f t="shared" si="3"/>
        <v>3</v>
      </c>
      <c r="Q8" s="35">
        <f t="shared" si="3"/>
        <v>3</v>
      </c>
      <c r="R8" s="35">
        <f t="shared" si="3"/>
        <v>5</v>
      </c>
      <c r="S8" s="39">
        <f t="shared" si="3"/>
        <v>7</v>
      </c>
      <c r="T8" s="39">
        <f t="shared" si="3"/>
        <v>7</v>
      </c>
      <c r="U8" s="39">
        <f t="shared" si="3"/>
        <v>9</v>
      </c>
      <c r="V8" s="39">
        <f t="shared" si="3"/>
        <v>8</v>
      </c>
      <c r="W8" s="39">
        <f t="shared" si="3"/>
        <v>10</v>
      </c>
      <c r="X8" s="39">
        <f t="shared" si="3"/>
        <v>10</v>
      </c>
      <c r="Y8" s="39">
        <f t="shared" si="3"/>
        <v>3</v>
      </c>
      <c r="Z8" s="35">
        <f t="shared" si="3"/>
        <v>2</v>
      </c>
      <c r="AA8" s="35">
        <f t="shared" si="3"/>
        <v>2</v>
      </c>
      <c r="AB8" s="35">
        <f t="shared" si="3"/>
        <v>2</v>
      </c>
      <c r="AC8" s="35">
        <f t="shared" si="3"/>
        <v>2</v>
      </c>
      <c r="AD8" s="35">
        <f t="shared" si="3"/>
        <v>0</v>
      </c>
      <c r="AE8" s="35">
        <f t="shared" si="3"/>
        <v>0</v>
      </c>
      <c r="AF8" s="340">
        <f t="shared" si="3"/>
        <v>0</v>
      </c>
      <c r="AG8" s="340">
        <f t="shared" si="3"/>
        <v>0</v>
      </c>
      <c r="AH8" s="340">
        <f t="shared" si="3"/>
        <v>0</v>
      </c>
      <c r="AI8" s="39">
        <f t="shared" si="3"/>
        <v>0</v>
      </c>
      <c r="AJ8" s="39">
        <f>AJ14+AJ17</f>
        <v>0</v>
      </c>
      <c r="AK8" s="92">
        <f t="shared" si="3"/>
        <v>0</v>
      </c>
      <c r="AL8" s="92">
        <f t="shared" si="3"/>
        <v>0</v>
      </c>
      <c r="AM8" s="91">
        <f t="shared" si="3"/>
        <v>0</v>
      </c>
      <c r="AN8" s="39">
        <f t="shared" si="3"/>
        <v>8</v>
      </c>
      <c r="AO8" s="39">
        <f t="shared" si="3"/>
        <v>11</v>
      </c>
      <c r="AP8" s="39">
        <f t="shared" si="3"/>
        <v>2</v>
      </c>
      <c r="AQ8" s="39">
        <f t="shared" si="3"/>
        <v>0</v>
      </c>
      <c r="AR8" s="39">
        <f t="shared" si="3"/>
        <v>0</v>
      </c>
      <c r="AS8" s="39">
        <f t="shared" si="3"/>
        <v>0</v>
      </c>
      <c r="AT8" s="39">
        <f t="shared" si="3"/>
        <v>0</v>
      </c>
      <c r="AU8" s="39">
        <f t="shared" si="3"/>
        <v>0</v>
      </c>
      <c r="AV8" s="36">
        <f t="shared" si="3"/>
        <v>0</v>
      </c>
      <c r="AW8" s="270" t="s">
        <v>21</v>
      </c>
      <c r="AX8" s="270" t="s">
        <v>21</v>
      </c>
      <c r="AY8" s="270" t="s">
        <v>21</v>
      </c>
      <c r="AZ8" s="270" t="s">
        <v>21</v>
      </c>
      <c r="BA8" s="314" t="str">
        <f t="shared" si="1"/>
        <v>К</v>
      </c>
      <c r="BB8" s="270" t="str">
        <f t="shared" si="1"/>
        <v>К</v>
      </c>
      <c r="BC8" s="269" t="str">
        <f t="shared" si="1"/>
        <v>К</v>
      </c>
      <c r="BD8" s="357" t="str">
        <f>BD14</f>
        <v>К</v>
      </c>
      <c r="BE8" s="46">
        <f t="shared" si="2"/>
        <v>94</v>
      </c>
    </row>
    <row r="9" spans="1:57" ht="15.75" customHeight="1" hidden="1" thickBot="1">
      <c r="A9" s="504"/>
      <c r="B9" s="633" t="s">
        <v>23</v>
      </c>
      <c r="C9" s="635" t="s">
        <v>24</v>
      </c>
      <c r="D9" s="398" t="s">
        <v>20</v>
      </c>
      <c r="E9" s="74" t="s">
        <v>21</v>
      </c>
      <c r="F9" s="82" t="s">
        <v>21</v>
      </c>
      <c r="G9" s="409"/>
      <c r="H9" s="77"/>
      <c r="I9" s="83"/>
      <c r="J9" s="28"/>
      <c r="K9" s="181"/>
      <c r="L9" s="88"/>
      <c r="M9" s="425"/>
      <c r="N9" s="426"/>
      <c r="O9" s="426"/>
      <c r="P9" s="30"/>
      <c r="Q9" s="30"/>
      <c r="R9" s="30"/>
      <c r="S9" s="30"/>
      <c r="T9" s="30"/>
      <c r="U9" s="30"/>
      <c r="V9" s="30" t="s">
        <v>21</v>
      </c>
      <c r="W9" s="30" t="s">
        <v>21</v>
      </c>
      <c r="X9" s="644"/>
      <c r="Y9" s="644"/>
      <c r="Z9" s="655"/>
      <c r="AA9" s="30"/>
      <c r="AB9" s="655"/>
      <c r="AC9" s="30"/>
      <c r="AD9" s="30"/>
      <c r="AE9" s="34"/>
      <c r="AF9" s="320"/>
      <c r="AG9" s="30"/>
      <c r="AH9" s="30"/>
      <c r="AI9" s="34"/>
      <c r="AJ9" s="29"/>
      <c r="AK9" s="45"/>
      <c r="AL9" s="44"/>
      <c r="AM9" s="26"/>
      <c r="AN9" s="34"/>
      <c r="AO9" s="360"/>
      <c r="AP9" s="34"/>
      <c r="AQ9" s="34"/>
      <c r="AR9" s="34"/>
      <c r="AS9" s="265"/>
      <c r="AT9" s="265"/>
      <c r="AU9" s="411"/>
      <c r="AV9" s="34"/>
      <c r="AW9" s="315"/>
      <c r="AX9" s="419"/>
      <c r="AY9" s="315"/>
      <c r="AZ9" s="319" t="s">
        <v>21</v>
      </c>
      <c r="BA9" s="318" t="s">
        <v>21</v>
      </c>
      <c r="BB9" s="318" t="s">
        <v>21</v>
      </c>
      <c r="BC9" s="318" t="s">
        <v>21</v>
      </c>
      <c r="BD9" s="410" t="s">
        <v>21</v>
      </c>
      <c r="BE9" s="34">
        <f t="shared" si="2"/>
        <v>0</v>
      </c>
    </row>
    <row r="10" spans="1:57" ht="15.75" customHeight="1" hidden="1" thickBot="1">
      <c r="A10" s="504"/>
      <c r="B10" s="634"/>
      <c r="C10" s="636"/>
      <c r="D10" s="398" t="s">
        <v>22</v>
      </c>
      <c r="E10" s="74" t="s">
        <v>21</v>
      </c>
      <c r="F10" s="82" t="s">
        <v>21</v>
      </c>
      <c r="G10" s="409"/>
      <c r="H10" s="77"/>
      <c r="I10" s="83"/>
      <c r="J10" s="28"/>
      <c r="K10" s="181"/>
      <c r="L10" s="88"/>
      <c r="M10" s="88"/>
      <c r="N10" s="426"/>
      <c r="O10" s="426"/>
      <c r="P10" s="30"/>
      <c r="Q10" s="30"/>
      <c r="R10" s="30"/>
      <c r="S10" s="30"/>
      <c r="T10" s="30"/>
      <c r="U10" s="30"/>
      <c r="V10" s="30" t="s">
        <v>21</v>
      </c>
      <c r="W10" s="30" t="s">
        <v>21</v>
      </c>
      <c r="X10" s="645"/>
      <c r="Y10" s="645"/>
      <c r="Z10" s="656"/>
      <c r="AA10" s="32"/>
      <c r="AB10" s="656"/>
      <c r="AC10" s="32"/>
      <c r="AD10" s="32"/>
      <c r="AE10" s="265"/>
      <c r="AF10" s="412"/>
      <c r="AG10" s="32"/>
      <c r="AH10" s="32"/>
      <c r="AI10" s="265"/>
      <c r="AJ10" s="31"/>
      <c r="AK10" s="148"/>
      <c r="AL10" s="428"/>
      <c r="AM10" s="33"/>
      <c r="AN10" s="265"/>
      <c r="AO10" s="210"/>
      <c r="AP10" s="265"/>
      <c r="AQ10" s="265"/>
      <c r="AR10" s="265"/>
      <c r="AS10" s="265"/>
      <c r="AT10" s="265"/>
      <c r="AU10" s="247"/>
      <c r="AV10" s="34"/>
      <c r="AW10" s="315"/>
      <c r="AX10" s="420"/>
      <c r="AY10" s="315"/>
      <c r="AZ10" s="319" t="s">
        <v>21</v>
      </c>
      <c r="BA10" s="318" t="s">
        <v>21</v>
      </c>
      <c r="BB10" s="318" t="s">
        <v>21</v>
      </c>
      <c r="BC10" s="318" t="s">
        <v>21</v>
      </c>
      <c r="BD10" s="410" t="s">
        <v>21</v>
      </c>
      <c r="BE10" s="34">
        <f t="shared" si="2"/>
        <v>0</v>
      </c>
    </row>
    <row r="11" spans="1:57" ht="15.75" customHeight="1" hidden="1" thickBot="1">
      <c r="A11" s="504"/>
      <c r="B11" s="639" t="s">
        <v>25</v>
      </c>
      <c r="C11" s="641" t="s">
        <v>26</v>
      </c>
      <c r="D11" s="398" t="s">
        <v>20</v>
      </c>
      <c r="E11" s="74" t="s">
        <v>21</v>
      </c>
      <c r="F11" s="82" t="s">
        <v>21</v>
      </c>
      <c r="G11" s="409"/>
      <c r="H11" s="77"/>
      <c r="I11" s="83"/>
      <c r="J11" s="28"/>
      <c r="K11" s="181"/>
      <c r="L11" s="88"/>
      <c r="M11" s="88"/>
      <c r="N11" s="426"/>
      <c r="O11" s="426"/>
      <c r="P11" s="30"/>
      <c r="Q11" s="30"/>
      <c r="R11" s="30"/>
      <c r="S11" s="30"/>
      <c r="T11" s="30"/>
      <c r="U11" s="30"/>
      <c r="V11" s="30" t="s">
        <v>21</v>
      </c>
      <c r="W11" s="30" t="s">
        <v>21</v>
      </c>
      <c r="X11" s="644"/>
      <c r="Y11" s="644"/>
      <c r="Z11" s="655"/>
      <c r="AA11" s="30"/>
      <c r="AB11" s="655"/>
      <c r="AC11" s="30"/>
      <c r="AD11" s="30"/>
      <c r="AE11" s="34"/>
      <c r="AF11" s="320"/>
      <c r="AG11" s="30"/>
      <c r="AH11" s="30"/>
      <c r="AI11" s="34"/>
      <c r="AJ11" s="29"/>
      <c r="AK11" s="45"/>
      <c r="AL11" s="44"/>
      <c r="AM11" s="26"/>
      <c r="AN11" s="34"/>
      <c r="AO11" s="360"/>
      <c r="AP11" s="34"/>
      <c r="AQ11" s="34"/>
      <c r="AR11" s="34"/>
      <c r="AS11" s="34"/>
      <c r="AT11" s="34"/>
      <c r="AU11" s="247"/>
      <c r="AV11" s="34"/>
      <c r="AW11" s="315"/>
      <c r="AX11" s="420"/>
      <c r="AY11" s="315"/>
      <c r="AZ11" s="319" t="s">
        <v>21</v>
      </c>
      <c r="BA11" s="318" t="s">
        <v>21</v>
      </c>
      <c r="BB11" s="318" t="s">
        <v>21</v>
      </c>
      <c r="BC11" s="318" t="s">
        <v>21</v>
      </c>
      <c r="BD11" s="410" t="s">
        <v>21</v>
      </c>
      <c r="BE11" s="34">
        <f t="shared" si="2"/>
        <v>0</v>
      </c>
    </row>
    <row r="12" spans="1:57" ht="15.75" customHeight="1" hidden="1" thickBot="1">
      <c r="A12" s="504"/>
      <c r="B12" s="633"/>
      <c r="C12" s="635"/>
      <c r="D12" s="399" t="s">
        <v>22</v>
      </c>
      <c r="E12" s="161" t="s">
        <v>21</v>
      </c>
      <c r="F12" s="82" t="s">
        <v>21</v>
      </c>
      <c r="G12" s="413"/>
      <c r="H12" s="162"/>
      <c r="I12" s="164"/>
      <c r="J12" s="213"/>
      <c r="K12" s="184"/>
      <c r="L12" s="168"/>
      <c r="M12" s="168"/>
      <c r="N12" s="427"/>
      <c r="O12" s="427"/>
      <c r="P12" s="217"/>
      <c r="Q12" s="217"/>
      <c r="R12" s="217"/>
      <c r="S12" s="217"/>
      <c r="T12" s="217"/>
      <c r="U12" s="217"/>
      <c r="V12" s="217" t="s">
        <v>21</v>
      </c>
      <c r="W12" s="217" t="s">
        <v>21</v>
      </c>
      <c r="X12" s="646"/>
      <c r="Y12" s="646"/>
      <c r="Z12" s="656"/>
      <c r="AA12" s="187"/>
      <c r="AB12" s="657"/>
      <c r="AC12" s="187"/>
      <c r="AD12" s="187"/>
      <c r="AE12" s="305"/>
      <c r="AF12" s="415"/>
      <c r="AG12" s="187"/>
      <c r="AH12" s="187"/>
      <c r="AI12" s="305"/>
      <c r="AJ12" s="189"/>
      <c r="AK12" s="148"/>
      <c r="AL12" s="428"/>
      <c r="AM12" s="369"/>
      <c r="AN12" s="305"/>
      <c r="AO12" s="210"/>
      <c r="AP12" s="305"/>
      <c r="AQ12" s="305"/>
      <c r="AR12" s="305"/>
      <c r="AS12" s="305"/>
      <c r="AT12" s="305"/>
      <c r="AU12" s="247"/>
      <c r="AV12" s="222"/>
      <c r="AW12" s="421"/>
      <c r="AX12" s="422"/>
      <c r="AY12" s="421"/>
      <c r="AZ12" s="324" t="s">
        <v>21</v>
      </c>
      <c r="BA12" s="423" t="s">
        <v>21</v>
      </c>
      <c r="BB12" s="318" t="s">
        <v>21</v>
      </c>
      <c r="BC12" s="318" t="s">
        <v>21</v>
      </c>
      <c r="BD12" s="414" t="s">
        <v>21</v>
      </c>
      <c r="BE12" s="34">
        <f t="shared" si="2"/>
        <v>0</v>
      </c>
    </row>
    <row r="13" spans="1:57" s="14" customFormat="1" ht="15.75">
      <c r="A13" s="504"/>
      <c r="B13" s="565" t="s">
        <v>27</v>
      </c>
      <c r="C13" s="642" t="s">
        <v>28</v>
      </c>
      <c r="D13" s="193" t="s">
        <v>20</v>
      </c>
      <c r="E13" s="35">
        <v>0</v>
      </c>
      <c r="F13" s="82">
        <v>0</v>
      </c>
      <c r="G13" s="39">
        <v>0</v>
      </c>
      <c r="H13" s="35">
        <v>0</v>
      </c>
      <c r="I13" s="39">
        <v>0</v>
      </c>
      <c r="J13" s="39">
        <v>0</v>
      </c>
      <c r="K13" s="39">
        <v>0</v>
      </c>
      <c r="L13" s="39">
        <v>0</v>
      </c>
      <c r="M13" s="92">
        <v>0</v>
      </c>
      <c r="N13" s="92">
        <v>0</v>
      </c>
      <c r="O13" s="92">
        <v>0</v>
      </c>
      <c r="P13" s="35">
        <v>0</v>
      </c>
      <c r="Q13" s="82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445">
        <v>0</v>
      </c>
      <c r="AA13" s="39">
        <v>0</v>
      </c>
      <c r="AB13" s="35">
        <v>0</v>
      </c>
      <c r="AC13" s="39">
        <v>0</v>
      </c>
      <c r="AD13" s="39">
        <v>0</v>
      </c>
      <c r="AE13" s="35">
        <v>0</v>
      </c>
      <c r="AF13" s="39">
        <v>0</v>
      </c>
      <c r="AG13" s="35">
        <v>0</v>
      </c>
      <c r="AH13" s="35">
        <v>0</v>
      </c>
      <c r="AI13" s="35">
        <v>0</v>
      </c>
      <c r="AJ13" s="35">
        <v>0</v>
      </c>
      <c r="AK13" s="429">
        <v>2</v>
      </c>
      <c r="AL13" s="364">
        <v>8</v>
      </c>
      <c r="AM13" s="203">
        <v>0</v>
      </c>
      <c r="AN13" s="39">
        <v>0</v>
      </c>
      <c r="AO13" s="333">
        <v>0</v>
      </c>
      <c r="AP13" s="39">
        <v>0</v>
      </c>
      <c r="AQ13" s="39">
        <v>0</v>
      </c>
      <c r="AR13" s="39">
        <v>0</v>
      </c>
      <c r="AS13" s="39">
        <v>0</v>
      </c>
      <c r="AT13" s="35">
        <v>0</v>
      </c>
      <c r="AU13" s="333">
        <v>0</v>
      </c>
      <c r="AV13" s="39">
        <v>0</v>
      </c>
      <c r="AW13" s="269" t="s">
        <v>21</v>
      </c>
      <c r="AX13" s="269" t="s">
        <v>21</v>
      </c>
      <c r="AY13" s="269" t="s">
        <v>21</v>
      </c>
      <c r="AZ13" s="269" t="s">
        <v>21</v>
      </c>
      <c r="BA13" s="269" t="s">
        <v>21</v>
      </c>
      <c r="BB13" s="424" t="s">
        <v>21</v>
      </c>
      <c r="BC13" s="357" t="s">
        <v>21</v>
      </c>
      <c r="BD13" s="219" t="s">
        <v>21</v>
      </c>
      <c r="BE13" s="361">
        <f aca="true" t="shared" si="4" ref="BE13:BE51">SUM(E13:BD13)</f>
        <v>10</v>
      </c>
    </row>
    <row r="14" spans="1:57" s="16" customFormat="1" ht="15.75">
      <c r="A14" s="504"/>
      <c r="B14" s="566"/>
      <c r="C14" s="643"/>
      <c r="D14" s="132" t="s">
        <v>22</v>
      </c>
      <c r="E14" s="35">
        <v>0</v>
      </c>
      <c r="F14" s="82">
        <v>0</v>
      </c>
      <c r="G14" s="35">
        <v>0</v>
      </c>
      <c r="H14" s="35">
        <v>0</v>
      </c>
      <c r="I14" s="39">
        <v>0</v>
      </c>
      <c r="J14" s="39">
        <v>0</v>
      </c>
      <c r="K14" s="35">
        <v>0</v>
      </c>
      <c r="L14" s="39">
        <v>0</v>
      </c>
      <c r="M14" s="92">
        <v>0</v>
      </c>
      <c r="N14" s="91">
        <v>0</v>
      </c>
      <c r="O14" s="92">
        <v>0</v>
      </c>
      <c r="P14" s="35">
        <v>1</v>
      </c>
      <c r="Q14" s="39">
        <v>1</v>
      </c>
      <c r="R14" s="39">
        <v>3</v>
      </c>
      <c r="S14" s="39">
        <v>2</v>
      </c>
      <c r="T14" s="39">
        <v>3</v>
      </c>
      <c r="U14" s="39">
        <v>1</v>
      </c>
      <c r="V14" s="39">
        <v>0</v>
      </c>
      <c r="W14" s="39">
        <v>2</v>
      </c>
      <c r="X14" s="39">
        <v>2</v>
      </c>
      <c r="Y14" s="39">
        <v>2</v>
      </c>
      <c r="Z14" s="35">
        <v>2</v>
      </c>
      <c r="AA14" s="39">
        <v>2</v>
      </c>
      <c r="AB14" s="35">
        <v>2</v>
      </c>
      <c r="AC14" s="39">
        <v>2</v>
      </c>
      <c r="AD14" s="39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91">
        <v>0</v>
      </c>
      <c r="AL14" s="92">
        <v>0</v>
      </c>
      <c r="AM14" s="92">
        <v>0</v>
      </c>
      <c r="AN14" s="39">
        <v>8</v>
      </c>
      <c r="AO14" s="35">
        <v>11</v>
      </c>
      <c r="AP14" s="35">
        <v>2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269" t="s">
        <v>21</v>
      </c>
      <c r="AX14" s="269" t="s">
        <v>21</v>
      </c>
      <c r="AY14" s="269" t="s">
        <v>21</v>
      </c>
      <c r="AZ14" s="269" t="s">
        <v>21</v>
      </c>
      <c r="BA14" s="270" t="s">
        <v>21</v>
      </c>
      <c r="BB14" s="269" t="s">
        <v>21</v>
      </c>
      <c r="BC14" s="269" t="s">
        <v>21</v>
      </c>
      <c r="BD14" s="269" t="s">
        <v>21</v>
      </c>
      <c r="BE14" s="39">
        <f t="shared" si="4"/>
        <v>46</v>
      </c>
    </row>
    <row r="15" spans="1:57" s="16" customFormat="1" ht="15.75">
      <c r="A15" s="504"/>
      <c r="B15" s="567"/>
      <c r="C15" s="192"/>
      <c r="D15" s="342" t="s">
        <v>115</v>
      </c>
      <c r="E15" s="35"/>
      <c r="F15" s="39"/>
      <c r="G15" s="35"/>
      <c r="H15" s="35"/>
      <c r="I15" s="39"/>
      <c r="J15" s="39"/>
      <c r="K15" s="35"/>
      <c r="L15" s="39"/>
      <c r="M15" s="92"/>
      <c r="N15" s="92"/>
      <c r="O15" s="92"/>
      <c r="P15" s="35"/>
      <c r="Q15" s="39"/>
      <c r="R15" s="39"/>
      <c r="S15" s="39"/>
      <c r="T15" s="39"/>
      <c r="U15" s="39"/>
      <c r="V15" s="39"/>
      <c r="W15" s="39"/>
      <c r="X15" s="39"/>
      <c r="Y15" s="39"/>
      <c r="Z15" s="35"/>
      <c r="AA15" s="39"/>
      <c r="AB15" s="35"/>
      <c r="AC15" s="39"/>
      <c r="AD15" s="39"/>
      <c r="AE15" s="35"/>
      <c r="AF15" s="35"/>
      <c r="AG15" s="35"/>
      <c r="AH15" s="39"/>
      <c r="AI15" s="35"/>
      <c r="AJ15" s="35"/>
      <c r="AK15" s="91"/>
      <c r="AL15" s="92"/>
      <c r="AM15" s="92" t="s">
        <v>94</v>
      </c>
      <c r="AN15" s="39"/>
      <c r="AO15" s="35"/>
      <c r="AP15" s="35"/>
      <c r="AQ15" s="35"/>
      <c r="AR15" s="35"/>
      <c r="AS15" s="35"/>
      <c r="AT15" s="35"/>
      <c r="AU15" s="35"/>
      <c r="AV15" s="35"/>
      <c r="AW15" s="269"/>
      <c r="AX15" s="269"/>
      <c r="AY15" s="269"/>
      <c r="AZ15" s="270"/>
      <c r="BA15" s="270"/>
      <c r="BB15" s="270"/>
      <c r="BC15" s="269"/>
      <c r="BD15" s="269"/>
      <c r="BE15" s="39"/>
    </row>
    <row r="16" spans="1:57" s="16" customFormat="1" ht="15.75">
      <c r="A16" s="504"/>
      <c r="B16" s="565" t="s">
        <v>23</v>
      </c>
      <c r="C16" s="400" t="s">
        <v>24</v>
      </c>
      <c r="D16" s="342" t="s">
        <v>20</v>
      </c>
      <c r="E16" s="334">
        <v>0</v>
      </c>
      <c r="F16" s="335">
        <v>0</v>
      </c>
      <c r="G16" s="334">
        <v>0</v>
      </c>
      <c r="H16" s="334">
        <v>0</v>
      </c>
      <c r="I16" s="335">
        <v>0</v>
      </c>
      <c r="J16" s="335">
        <v>0</v>
      </c>
      <c r="K16" s="334">
        <v>0</v>
      </c>
      <c r="L16" s="335">
        <v>0</v>
      </c>
      <c r="M16" s="92">
        <v>4</v>
      </c>
      <c r="N16" s="350">
        <v>0</v>
      </c>
      <c r="O16" s="344">
        <v>0</v>
      </c>
      <c r="P16" s="446">
        <v>0</v>
      </c>
      <c r="Q16" s="39">
        <v>0</v>
      </c>
      <c r="R16" s="447">
        <v>0</v>
      </c>
      <c r="S16" s="447">
        <v>0</v>
      </c>
      <c r="T16" s="447">
        <v>0</v>
      </c>
      <c r="U16" s="447">
        <v>0</v>
      </c>
      <c r="V16" s="447">
        <v>0</v>
      </c>
      <c r="W16" s="447">
        <v>0</v>
      </c>
      <c r="X16" s="447">
        <v>0</v>
      </c>
      <c r="Y16" s="447">
        <v>0</v>
      </c>
      <c r="Z16" s="446">
        <v>0</v>
      </c>
      <c r="AA16" s="447">
        <v>0</v>
      </c>
      <c r="AB16" s="446">
        <v>0</v>
      </c>
      <c r="AC16" s="447">
        <v>0</v>
      </c>
      <c r="AD16" s="447">
        <v>0</v>
      </c>
      <c r="AE16" s="446">
        <v>0</v>
      </c>
      <c r="AF16" s="334">
        <v>0</v>
      </c>
      <c r="AG16" s="334">
        <v>0</v>
      </c>
      <c r="AH16" s="334">
        <v>0</v>
      </c>
      <c r="AI16" s="334">
        <v>0</v>
      </c>
      <c r="AJ16" s="334">
        <v>0</v>
      </c>
      <c r="AK16" s="55">
        <v>0</v>
      </c>
      <c r="AL16" s="204">
        <v>4</v>
      </c>
      <c r="AM16" s="344">
        <v>0</v>
      </c>
      <c r="AN16" s="335">
        <v>0</v>
      </c>
      <c r="AO16" s="334">
        <v>0</v>
      </c>
      <c r="AP16" s="334">
        <v>0</v>
      </c>
      <c r="AQ16" s="334">
        <v>0</v>
      </c>
      <c r="AR16" s="334">
        <v>0</v>
      </c>
      <c r="AS16" s="334">
        <v>0</v>
      </c>
      <c r="AT16" s="334">
        <v>0</v>
      </c>
      <c r="AU16" s="334">
        <v>0</v>
      </c>
      <c r="AV16" s="334">
        <v>0</v>
      </c>
      <c r="AW16" s="357" t="s">
        <v>21</v>
      </c>
      <c r="AX16" s="357" t="s">
        <v>21</v>
      </c>
      <c r="AY16" s="357" t="s">
        <v>21</v>
      </c>
      <c r="AZ16" s="357" t="s">
        <v>21</v>
      </c>
      <c r="BA16" s="337" t="s">
        <v>21</v>
      </c>
      <c r="BB16" s="357" t="s">
        <v>21</v>
      </c>
      <c r="BC16" s="357" t="s">
        <v>21</v>
      </c>
      <c r="BD16" s="357" t="s">
        <v>21</v>
      </c>
      <c r="BE16" s="334">
        <f t="shared" si="4"/>
        <v>8</v>
      </c>
    </row>
    <row r="17" spans="1:57" s="16" customFormat="1" ht="15.75">
      <c r="A17" s="504"/>
      <c r="B17" s="566"/>
      <c r="C17" s="401"/>
      <c r="D17" s="100" t="s">
        <v>22</v>
      </c>
      <c r="E17" s="35">
        <v>0</v>
      </c>
      <c r="F17" s="335">
        <v>0</v>
      </c>
      <c r="G17" s="35">
        <v>0</v>
      </c>
      <c r="H17" s="35">
        <v>0</v>
      </c>
      <c r="I17" s="39">
        <v>0</v>
      </c>
      <c r="J17" s="39">
        <v>0</v>
      </c>
      <c r="K17" s="35">
        <v>0</v>
      </c>
      <c r="L17" s="39">
        <v>0</v>
      </c>
      <c r="M17" s="92">
        <v>0</v>
      </c>
      <c r="N17" s="92">
        <v>0</v>
      </c>
      <c r="O17" s="92">
        <v>0</v>
      </c>
      <c r="P17" s="35">
        <v>2</v>
      </c>
      <c r="Q17" s="39">
        <v>2</v>
      </c>
      <c r="R17" s="39">
        <v>2</v>
      </c>
      <c r="S17" s="39">
        <v>5</v>
      </c>
      <c r="T17" s="39">
        <v>4</v>
      </c>
      <c r="U17" s="39">
        <v>8</v>
      </c>
      <c r="V17" s="39">
        <v>8</v>
      </c>
      <c r="W17" s="39">
        <v>8</v>
      </c>
      <c r="X17" s="39">
        <v>8</v>
      </c>
      <c r="Y17" s="39">
        <v>1</v>
      </c>
      <c r="Z17" s="35">
        <v>0</v>
      </c>
      <c r="AA17" s="39">
        <v>0</v>
      </c>
      <c r="AB17" s="35">
        <v>0</v>
      </c>
      <c r="AC17" s="39">
        <v>0</v>
      </c>
      <c r="AD17" s="39">
        <v>0</v>
      </c>
      <c r="AE17" s="35">
        <v>0</v>
      </c>
      <c r="AF17" s="39">
        <v>0</v>
      </c>
      <c r="AG17" s="35">
        <v>0</v>
      </c>
      <c r="AH17" s="35">
        <v>0</v>
      </c>
      <c r="AI17" s="35">
        <v>0</v>
      </c>
      <c r="AJ17" s="35">
        <v>0</v>
      </c>
      <c r="AK17" s="92">
        <v>0</v>
      </c>
      <c r="AL17" s="92">
        <v>0</v>
      </c>
      <c r="AM17" s="92">
        <v>0</v>
      </c>
      <c r="AN17" s="39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9">
        <v>0</v>
      </c>
      <c r="AW17" s="269" t="s">
        <v>21</v>
      </c>
      <c r="AX17" s="269" t="s">
        <v>21</v>
      </c>
      <c r="AY17" s="269" t="s">
        <v>21</v>
      </c>
      <c r="AZ17" s="269" t="s">
        <v>21</v>
      </c>
      <c r="BA17" s="270" t="s">
        <v>21</v>
      </c>
      <c r="BB17" s="269" t="s">
        <v>21</v>
      </c>
      <c r="BC17" s="269" t="s">
        <v>21</v>
      </c>
      <c r="BD17" s="269" t="s">
        <v>21</v>
      </c>
      <c r="BE17" s="39">
        <f t="shared" si="4"/>
        <v>48</v>
      </c>
    </row>
    <row r="18" spans="1:57" s="16" customFormat="1" ht="15.75">
      <c r="A18" s="504"/>
      <c r="B18" s="567"/>
      <c r="C18" s="192"/>
      <c r="D18" s="342" t="s">
        <v>115</v>
      </c>
      <c r="E18" s="334"/>
      <c r="F18" s="335"/>
      <c r="G18" s="35"/>
      <c r="H18" s="334"/>
      <c r="I18" s="335"/>
      <c r="J18" s="335"/>
      <c r="K18" s="334"/>
      <c r="L18" s="335"/>
      <c r="M18" s="91"/>
      <c r="N18" s="350"/>
      <c r="O18" s="344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5"/>
      <c r="AA18" s="39"/>
      <c r="AB18" s="35"/>
      <c r="AC18" s="39"/>
      <c r="AD18" s="39"/>
      <c r="AE18" s="35"/>
      <c r="AF18" s="39"/>
      <c r="AG18" s="35"/>
      <c r="AH18" s="35"/>
      <c r="AI18" s="35"/>
      <c r="AJ18" s="35"/>
      <c r="AK18" s="91"/>
      <c r="AL18" s="92"/>
      <c r="AM18" s="92" t="s">
        <v>94</v>
      </c>
      <c r="AN18" s="39"/>
      <c r="AO18" s="35"/>
      <c r="AP18" s="39"/>
      <c r="AQ18" s="35"/>
      <c r="AR18" s="35"/>
      <c r="AS18" s="35"/>
      <c r="AT18" s="39"/>
      <c r="AU18" s="35"/>
      <c r="AV18" s="35"/>
      <c r="AW18" s="269"/>
      <c r="AX18" s="269"/>
      <c r="AY18" s="269"/>
      <c r="AZ18" s="270"/>
      <c r="BA18" s="270"/>
      <c r="BB18" s="270"/>
      <c r="BC18" s="270"/>
      <c r="BD18" s="269"/>
      <c r="BE18" s="36"/>
    </row>
    <row r="19" spans="1:57" s="12" customFormat="1" ht="33" customHeight="1">
      <c r="A19" s="504"/>
      <c r="B19" s="516" t="s">
        <v>31</v>
      </c>
      <c r="C19" s="599" t="s">
        <v>32</v>
      </c>
      <c r="D19" s="100" t="s">
        <v>20</v>
      </c>
      <c r="E19" s="82">
        <v>0</v>
      </c>
      <c r="F19" s="338">
        <v>0</v>
      </c>
      <c r="G19" s="338">
        <v>0</v>
      </c>
      <c r="H19" s="338">
        <v>0</v>
      </c>
      <c r="I19" s="338">
        <v>0</v>
      </c>
      <c r="J19" s="361">
        <f>J21</f>
        <v>0</v>
      </c>
      <c r="K19" s="340">
        <f aca="true" t="shared" si="5" ref="K19:AV19">K21</f>
        <v>0</v>
      </c>
      <c r="L19" s="340">
        <f t="shared" si="5"/>
        <v>0</v>
      </c>
      <c r="M19" s="349">
        <f t="shared" si="5"/>
        <v>8</v>
      </c>
      <c r="N19" s="349">
        <f t="shared" si="5"/>
        <v>4</v>
      </c>
      <c r="O19" s="349">
        <f t="shared" si="5"/>
        <v>4</v>
      </c>
      <c r="P19" s="39">
        <f t="shared" si="5"/>
        <v>0</v>
      </c>
      <c r="Q19" s="39">
        <f t="shared" si="5"/>
        <v>0</v>
      </c>
      <c r="R19" s="39">
        <f t="shared" si="5"/>
        <v>0</v>
      </c>
      <c r="S19" s="39">
        <f t="shared" si="5"/>
        <v>0</v>
      </c>
      <c r="T19" s="39">
        <f t="shared" si="5"/>
        <v>0</v>
      </c>
      <c r="U19" s="39">
        <f t="shared" si="5"/>
        <v>0</v>
      </c>
      <c r="V19" s="39">
        <f t="shared" si="5"/>
        <v>0</v>
      </c>
      <c r="W19" s="39">
        <f t="shared" si="5"/>
        <v>0</v>
      </c>
      <c r="X19" s="39">
        <f t="shared" si="5"/>
        <v>0</v>
      </c>
      <c r="Y19" s="39">
        <f t="shared" si="5"/>
        <v>0</v>
      </c>
      <c r="Z19" s="39">
        <f t="shared" si="5"/>
        <v>0</v>
      </c>
      <c r="AA19" s="39">
        <f t="shared" si="5"/>
        <v>0</v>
      </c>
      <c r="AB19" s="39">
        <f t="shared" si="5"/>
        <v>0</v>
      </c>
      <c r="AC19" s="39">
        <f t="shared" si="5"/>
        <v>0</v>
      </c>
      <c r="AD19" s="39">
        <f t="shared" si="5"/>
        <v>0</v>
      </c>
      <c r="AE19" s="35">
        <f t="shared" si="5"/>
        <v>0</v>
      </c>
      <c r="AF19" s="39">
        <f t="shared" si="5"/>
        <v>0</v>
      </c>
      <c r="AG19" s="39">
        <f t="shared" si="5"/>
        <v>0</v>
      </c>
      <c r="AH19" s="35">
        <f t="shared" si="5"/>
        <v>0</v>
      </c>
      <c r="AI19" s="35">
        <f t="shared" si="5"/>
        <v>0</v>
      </c>
      <c r="AJ19" s="340">
        <f>AJ21</f>
        <v>0</v>
      </c>
      <c r="AK19" s="343">
        <f t="shared" si="5"/>
        <v>8</v>
      </c>
      <c r="AL19" s="343">
        <f t="shared" si="5"/>
        <v>6</v>
      </c>
      <c r="AM19" s="343">
        <f t="shared" si="5"/>
        <v>2</v>
      </c>
      <c r="AN19" s="340">
        <f t="shared" si="5"/>
        <v>0</v>
      </c>
      <c r="AO19" s="340">
        <f t="shared" si="5"/>
        <v>0</v>
      </c>
      <c r="AP19" s="361">
        <f t="shared" si="5"/>
        <v>0</v>
      </c>
      <c r="AQ19" s="340">
        <f t="shared" si="5"/>
        <v>0</v>
      </c>
      <c r="AR19" s="340">
        <f t="shared" si="5"/>
        <v>0</v>
      </c>
      <c r="AS19" s="340">
        <f t="shared" si="5"/>
        <v>0</v>
      </c>
      <c r="AT19" s="340">
        <f>AT21</f>
        <v>0</v>
      </c>
      <c r="AU19" s="340">
        <f t="shared" si="5"/>
        <v>0</v>
      </c>
      <c r="AV19" s="340">
        <f t="shared" si="5"/>
        <v>0</v>
      </c>
      <c r="AW19" s="336" t="s">
        <v>21</v>
      </c>
      <c r="AX19" s="336" t="s">
        <v>21</v>
      </c>
      <c r="AY19" s="336" t="s">
        <v>21</v>
      </c>
      <c r="AZ19" s="336" t="s">
        <v>21</v>
      </c>
      <c r="BA19" s="356" t="s">
        <v>21</v>
      </c>
      <c r="BB19" s="270" t="s">
        <v>21</v>
      </c>
      <c r="BC19" s="269" t="s">
        <v>21</v>
      </c>
      <c r="BD19" s="269" t="s">
        <v>21</v>
      </c>
      <c r="BE19" s="37">
        <f t="shared" si="4"/>
        <v>32</v>
      </c>
    </row>
    <row r="20" spans="1:57" s="12" customFormat="1" ht="15.75">
      <c r="A20" s="504"/>
      <c r="B20" s="517"/>
      <c r="C20" s="600"/>
      <c r="D20" s="100" t="s">
        <v>22</v>
      </c>
      <c r="E20" s="76">
        <v>0</v>
      </c>
      <c r="F20" s="338">
        <v>0</v>
      </c>
      <c r="G20" s="82">
        <v>0</v>
      </c>
      <c r="H20" s="82">
        <v>0</v>
      </c>
      <c r="I20" s="82">
        <v>0</v>
      </c>
      <c r="J20" s="35">
        <f>J22</f>
        <v>0</v>
      </c>
      <c r="K20" s="39">
        <f aca="true" t="shared" si="6" ref="K20:AV20">K22</f>
        <v>0</v>
      </c>
      <c r="L20" s="39">
        <f t="shared" si="6"/>
        <v>0</v>
      </c>
      <c r="M20" s="92">
        <f t="shared" si="6"/>
        <v>18</v>
      </c>
      <c r="N20" s="91">
        <f t="shared" si="6"/>
        <v>10</v>
      </c>
      <c r="O20" s="91">
        <f t="shared" si="6"/>
        <v>22</v>
      </c>
      <c r="P20" s="447">
        <f t="shared" si="6"/>
        <v>7</v>
      </c>
      <c r="Q20" s="447">
        <f t="shared" si="6"/>
        <v>7</v>
      </c>
      <c r="R20" s="447">
        <f t="shared" si="6"/>
        <v>7</v>
      </c>
      <c r="S20" s="447">
        <f t="shared" si="6"/>
        <v>9</v>
      </c>
      <c r="T20" s="39">
        <f t="shared" si="6"/>
        <v>10</v>
      </c>
      <c r="U20" s="39">
        <f t="shared" si="6"/>
        <v>9</v>
      </c>
      <c r="V20" s="39">
        <f t="shared" si="6"/>
        <v>10</v>
      </c>
      <c r="W20" s="39">
        <f t="shared" si="6"/>
        <v>19</v>
      </c>
      <c r="X20" s="39">
        <f t="shared" si="6"/>
        <v>16</v>
      </c>
      <c r="Y20" s="39">
        <f t="shared" si="6"/>
        <v>10</v>
      </c>
      <c r="Z20" s="39">
        <f t="shared" si="6"/>
        <v>5</v>
      </c>
      <c r="AA20" s="39">
        <f t="shared" si="6"/>
        <v>8</v>
      </c>
      <c r="AB20" s="39">
        <f t="shared" si="6"/>
        <v>8</v>
      </c>
      <c r="AC20" s="39">
        <f t="shared" si="6"/>
        <v>7</v>
      </c>
      <c r="AD20" s="39">
        <f t="shared" si="6"/>
        <v>14</v>
      </c>
      <c r="AE20" s="35">
        <f t="shared" si="6"/>
        <v>17</v>
      </c>
      <c r="AF20" s="39">
        <f t="shared" si="6"/>
        <v>15</v>
      </c>
      <c r="AG20" s="39">
        <f t="shared" si="6"/>
        <v>22</v>
      </c>
      <c r="AH20" s="35">
        <f t="shared" si="6"/>
        <v>19</v>
      </c>
      <c r="AI20" s="35">
        <f t="shared" si="6"/>
        <v>15</v>
      </c>
      <c r="AJ20" s="39">
        <f>AJ22</f>
        <v>15</v>
      </c>
      <c r="AK20" s="92">
        <f t="shared" si="6"/>
        <v>4</v>
      </c>
      <c r="AL20" s="92">
        <f t="shared" si="6"/>
        <v>3</v>
      </c>
      <c r="AM20" s="92">
        <f t="shared" si="6"/>
        <v>1</v>
      </c>
      <c r="AN20" s="39">
        <f t="shared" si="6"/>
        <v>0</v>
      </c>
      <c r="AO20" s="39">
        <f t="shared" si="6"/>
        <v>0</v>
      </c>
      <c r="AP20" s="35">
        <f t="shared" si="6"/>
        <v>0</v>
      </c>
      <c r="AQ20" s="39">
        <f t="shared" si="6"/>
        <v>0</v>
      </c>
      <c r="AR20" s="39">
        <f t="shared" si="6"/>
        <v>0</v>
      </c>
      <c r="AS20" s="39">
        <f t="shared" si="6"/>
        <v>0</v>
      </c>
      <c r="AT20" s="39">
        <f t="shared" si="6"/>
        <v>0</v>
      </c>
      <c r="AU20" s="39">
        <f t="shared" si="6"/>
        <v>0</v>
      </c>
      <c r="AV20" s="39">
        <f t="shared" si="6"/>
        <v>0</v>
      </c>
      <c r="AW20" s="270" t="s">
        <v>21</v>
      </c>
      <c r="AX20" s="270" t="s">
        <v>21</v>
      </c>
      <c r="AY20" s="270" t="s">
        <v>21</v>
      </c>
      <c r="AZ20" s="270" t="s">
        <v>21</v>
      </c>
      <c r="BA20" s="269" t="s">
        <v>21</v>
      </c>
      <c r="BB20" s="270" t="s">
        <v>21</v>
      </c>
      <c r="BC20" s="269" t="s">
        <v>21</v>
      </c>
      <c r="BD20" s="269" t="s">
        <v>21</v>
      </c>
      <c r="BE20" s="37">
        <f t="shared" si="4"/>
        <v>307</v>
      </c>
    </row>
    <row r="21" spans="1:57" ht="24.75" customHeight="1">
      <c r="A21" s="504"/>
      <c r="B21" s="506" t="s">
        <v>126</v>
      </c>
      <c r="C21" s="507" t="s">
        <v>34</v>
      </c>
      <c r="D21" s="72" t="s">
        <v>20</v>
      </c>
      <c r="E21" s="347">
        <v>0</v>
      </c>
      <c r="F21" s="338">
        <v>0</v>
      </c>
      <c r="G21" s="339">
        <v>0</v>
      </c>
      <c r="H21" s="339">
        <v>0</v>
      </c>
      <c r="I21" s="339">
        <v>0</v>
      </c>
      <c r="J21" s="334">
        <f>J23+J26+J29</f>
        <v>0</v>
      </c>
      <c r="K21" s="335">
        <f aca="true" t="shared" si="7" ref="K21:AV21">K23+K26+K29</f>
        <v>0</v>
      </c>
      <c r="L21" s="335">
        <f t="shared" si="7"/>
        <v>0</v>
      </c>
      <c r="M21" s="344">
        <f t="shared" si="7"/>
        <v>8</v>
      </c>
      <c r="N21" s="350">
        <f t="shared" si="7"/>
        <v>4</v>
      </c>
      <c r="O21" s="350">
        <f t="shared" si="7"/>
        <v>4</v>
      </c>
      <c r="P21" s="447">
        <f t="shared" si="7"/>
        <v>0</v>
      </c>
      <c r="Q21" s="447">
        <f t="shared" si="7"/>
        <v>0</v>
      </c>
      <c r="R21" s="39">
        <f t="shared" si="7"/>
        <v>0</v>
      </c>
      <c r="S21" s="39">
        <f t="shared" si="7"/>
        <v>0</v>
      </c>
      <c r="T21" s="39">
        <f t="shared" si="7"/>
        <v>0</v>
      </c>
      <c r="U21" s="39">
        <f t="shared" si="7"/>
        <v>0</v>
      </c>
      <c r="V21" s="39">
        <f t="shared" si="7"/>
        <v>0</v>
      </c>
      <c r="W21" s="39">
        <f t="shared" si="7"/>
        <v>0</v>
      </c>
      <c r="X21" s="39">
        <f t="shared" si="7"/>
        <v>0</v>
      </c>
      <c r="Y21" s="39">
        <f t="shared" si="7"/>
        <v>0</v>
      </c>
      <c r="Z21" s="39">
        <f t="shared" si="7"/>
        <v>0</v>
      </c>
      <c r="AA21" s="39">
        <f t="shared" si="7"/>
        <v>0</v>
      </c>
      <c r="AB21" s="39">
        <f t="shared" si="7"/>
        <v>0</v>
      </c>
      <c r="AC21" s="39">
        <f t="shared" si="7"/>
        <v>0</v>
      </c>
      <c r="AD21" s="39">
        <f t="shared" si="7"/>
        <v>0</v>
      </c>
      <c r="AE21" s="35">
        <f t="shared" si="7"/>
        <v>0</v>
      </c>
      <c r="AF21" s="39">
        <f t="shared" si="7"/>
        <v>0</v>
      </c>
      <c r="AG21" s="39">
        <f t="shared" si="7"/>
        <v>0</v>
      </c>
      <c r="AH21" s="35">
        <f t="shared" si="7"/>
        <v>0</v>
      </c>
      <c r="AI21" s="35">
        <f t="shared" si="7"/>
        <v>0</v>
      </c>
      <c r="AJ21" s="39">
        <f>AJ23+AJ26+AJ29</f>
        <v>0</v>
      </c>
      <c r="AK21" s="92">
        <f t="shared" si="7"/>
        <v>8</v>
      </c>
      <c r="AL21" s="92">
        <f t="shared" si="7"/>
        <v>6</v>
      </c>
      <c r="AM21" s="92">
        <f t="shared" si="7"/>
        <v>2</v>
      </c>
      <c r="AN21" s="39">
        <f t="shared" si="7"/>
        <v>0</v>
      </c>
      <c r="AO21" s="39">
        <f t="shared" si="7"/>
        <v>0</v>
      </c>
      <c r="AP21" s="39">
        <f t="shared" si="7"/>
        <v>0</v>
      </c>
      <c r="AQ21" s="39">
        <f t="shared" si="7"/>
        <v>0</v>
      </c>
      <c r="AR21" s="39">
        <f t="shared" si="7"/>
        <v>0</v>
      </c>
      <c r="AS21" s="39">
        <f t="shared" si="7"/>
        <v>0</v>
      </c>
      <c r="AT21" s="39">
        <f t="shared" si="7"/>
        <v>0</v>
      </c>
      <c r="AU21" s="39">
        <f t="shared" si="7"/>
        <v>0</v>
      </c>
      <c r="AV21" s="39">
        <f t="shared" si="7"/>
        <v>0</v>
      </c>
      <c r="AW21" s="270" t="s">
        <v>21</v>
      </c>
      <c r="AX21" s="270" t="s">
        <v>21</v>
      </c>
      <c r="AY21" s="270" t="s">
        <v>21</v>
      </c>
      <c r="AZ21" s="270" t="s">
        <v>21</v>
      </c>
      <c r="BA21" s="337" t="s">
        <v>21</v>
      </c>
      <c r="BB21" s="337" t="s">
        <v>21</v>
      </c>
      <c r="BC21" s="357" t="s">
        <v>21</v>
      </c>
      <c r="BD21" s="357" t="s">
        <v>21</v>
      </c>
      <c r="BE21" s="358">
        <f t="shared" si="4"/>
        <v>32</v>
      </c>
    </row>
    <row r="22" spans="1:57" ht="15.75">
      <c r="A22" s="504"/>
      <c r="B22" s="503"/>
      <c r="C22" s="508"/>
      <c r="D22" s="75" t="s">
        <v>22</v>
      </c>
      <c r="E22" s="82">
        <v>0</v>
      </c>
      <c r="F22" s="338">
        <v>0</v>
      </c>
      <c r="G22" s="76">
        <v>0</v>
      </c>
      <c r="H22" s="82">
        <v>0</v>
      </c>
      <c r="I22" s="82">
        <v>0</v>
      </c>
      <c r="J22" s="35">
        <f>J24+J27+J30</f>
        <v>0</v>
      </c>
      <c r="K22" s="39">
        <f aca="true" t="shared" si="8" ref="K22:AV22">K24+K27+K30</f>
        <v>0</v>
      </c>
      <c r="L22" s="39">
        <f t="shared" si="8"/>
        <v>0</v>
      </c>
      <c r="M22" s="92">
        <f t="shared" si="8"/>
        <v>18</v>
      </c>
      <c r="N22" s="92">
        <f t="shared" si="8"/>
        <v>10</v>
      </c>
      <c r="O22" s="91">
        <f t="shared" si="8"/>
        <v>22</v>
      </c>
      <c r="P22" s="39">
        <f t="shared" si="8"/>
        <v>7</v>
      </c>
      <c r="Q22" s="39">
        <f t="shared" si="8"/>
        <v>7</v>
      </c>
      <c r="R22" s="39">
        <f t="shared" si="8"/>
        <v>7</v>
      </c>
      <c r="S22" s="39">
        <f t="shared" si="8"/>
        <v>9</v>
      </c>
      <c r="T22" s="39">
        <f t="shared" si="8"/>
        <v>10</v>
      </c>
      <c r="U22" s="39">
        <f t="shared" si="8"/>
        <v>9</v>
      </c>
      <c r="V22" s="39">
        <f t="shared" si="8"/>
        <v>10</v>
      </c>
      <c r="W22" s="39">
        <f t="shared" si="8"/>
        <v>19</v>
      </c>
      <c r="X22" s="39">
        <f t="shared" si="8"/>
        <v>16</v>
      </c>
      <c r="Y22" s="39">
        <f t="shared" si="8"/>
        <v>10</v>
      </c>
      <c r="Z22" s="39">
        <f t="shared" si="8"/>
        <v>5</v>
      </c>
      <c r="AA22" s="39">
        <f t="shared" si="8"/>
        <v>8</v>
      </c>
      <c r="AB22" s="39">
        <f t="shared" si="8"/>
        <v>8</v>
      </c>
      <c r="AC22" s="35">
        <f t="shared" si="8"/>
        <v>7</v>
      </c>
      <c r="AD22" s="35">
        <f t="shared" si="8"/>
        <v>14</v>
      </c>
      <c r="AE22" s="35">
        <f t="shared" si="8"/>
        <v>17</v>
      </c>
      <c r="AF22" s="39">
        <f t="shared" si="8"/>
        <v>15</v>
      </c>
      <c r="AG22" s="39">
        <f t="shared" si="8"/>
        <v>22</v>
      </c>
      <c r="AH22" s="35">
        <f t="shared" si="8"/>
        <v>19</v>
      </c>
      <c r="AI22" s="35">
        <f t="shared" si="8"/>
        <v>15</v>
      </c>
      <c r="AJ22" s="39">
        <f t="shared" si="8"/>
        <v>15</v>
      </c>
      <c r="AK22" s="92">
        <f t="shared" si="8"/>
        <v>4</v>
      </c>
      <c r="AL22" s="92">
        <f t="shared" si="8"/>
        <v>3</v>
      </c>
      <c r="AM22" s="92">
        <f>AM24+AM27+AM30</f>
        <v>1</v>
      </c>
      <c r="AN22" s="39">
        <f t="shared" si="8"/>
        <v>0</v>
      </c>
      <c r="AO22" s="39">
        <f t="shared" si="8"/>
        <v>0</v>
      </c>
      <c r="AP22" s="35">
        <f t="shared" si="8"/>
        <v>0</v>
      </c>
      <c r="AQ22" s="39">
        <f t="shared" si="8"/>
        <v>0</v>
      </c>
      <c r="AR22" s="39">
        <f t="shared" si="8"/>
        <v>0</v>
      </c>
      <c r="AS22" s="39">
        <f t="shared" si="8"/>
        <v>0</v>
      </c>
      <c r="AT22" s="39">
        <f t="shared" si="8"/>
        <v>0</v>
      </c>
      <c r="AU22" s="39">
        <f t="shared" si="8"/>
        <v>0</v>
      </c>
      <c r="AV22" s="39">
        <f t="shared" si="8"/>
        <v>0</v>
      </c>
      <c r="AW22" s="270" t="s">
        <v>21</v>
      </c>
      <c r="AX22" s="270" t="s">
        <v>21</v>
      </c>
      <c r="AY22" s="270" t="s">
        <v>21</v>
      </c>
      <c r="AZ22" s="270" t="s">
        <v>21</v>
      </c>
      <c r="BA22" s="269" t="s">
        <v>21</v>
      </c>
      <c r="BB22" s="269" t="s">
        <v>21</v>
      </c>
      <c r="BC22" s="270" t="s">
        <v>21</v>
      </c>
      <c r="BD22" s="269" t="s">
        <v>21</v>
      </c>
      <c r="BE22" s="108">
        <f t="shared" si="4"/>
        <v>307</v>
      </c>
    </row>
    <row r="23" spans="1:57" s="14" customFormat="1" ht="15.75">
      <c r="A23" s="504"/>
      <c r="B23" s="518" t="s">
        <v>83</v>
      </c>
      <c r="C23" s="359" t="s">
        <v>81</v>
      </c>
      <c r="D23" s="146" t="s">
        <v>20</v>
      </c>
      <c r="E23" s="39">
        <v>0</v>
      </c>
      <c r="F23" s="338">
        <v>0</v>
      </c>
      <c r="G23" s="39">
        <v>0</v>
      </c>
      <c r="H23" s="39">
        <v>0</v>
      </c>
      <c r="I23" s="334">
        <v>0</v>
      </c>
      <c r="J23" s="141">
        <v>0</v>
      </c>
      <c r="K23" s="117">
        <v>0</v>
      </c>
      <c r="L23" s="35">
        <v>0</v>
      </c>
      <c r="M23" s="91">
        <v>6</v>
      </c>
      <c r="N23" s="92">
        <v>0</v>
      </c>
      <c r="O23" s="91">
        <v>0</v>
      </c>
      <c r="P23" s="35">
        <v>0</v>
      </c>
      <c r="Q23" s="82">
        <v>0</v>
      </c>
      <c r="R23" s="82">
        <v>0</v>
      </c>
      <c r="S23" s="76">
        <v>0</v>
      </c>
      <c r="T23" s="39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9">
        <v>0</v>
      </c>
      <c r="AH23" s="39">
        <v>0</v>
      </c>
      <c r="AI23" s="35">
        <v>0</v>
      </c>
      <c r="AJ23" s="39">
        <v>0</v>
      </c>
      <c r="AK23" s="154">
        <v>4</v>
      </c>
      <c r="AL23" s="151">
        <v>2</v>
      </c>
      <c r="AM23" s="92">
        <v>2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269" t="s">
        <v>21</v>
      </c>
      <c r="AX23" s="269" t="s">
        <v>21</v>
      </c>
      <c r="AY23" s="269" t="s">
        <v>21</v>
      </c>
      <c r="AZ23" s="269" t="s">
        <v>21</v>
      </c>
      <c r="BA23" s="269" t="s">
        <v>21</v>
      </c>
      <c r="BB23" s="269" t="s">
        <v>21</v>
      </c>
      <c r="BC23" s="270" t="s">
        <v>21</v>
      </c>
      <c r="BD23" s="269" t="s">
        <v>21</v>
      </c>
      <c r="BE23" s="37">
        <f t="shared" si="4"/>
        <v>14</v>
      </c>
    </row>
    <row r="24" spans="1:57" s="16" customFormat="1" ht="15.75">
      <c r="A24" s="504"/>
      <c r="B24" s="518"/>
      <c r="C24" s="352" t="s">
        <v>82</v>
      </c>
      <c r="D24" s="100" t="s">
        <v>22</v>
      </c>
      <c r="E24" s="335">
        <v>0</v>
      </c>
      <c r="F24" s="338">
        <v>0</v>
      </c>
      <c r="G24" s="334">
        <v>0</v>
      </c>
      <c r="H24" s="334">
        <v>0</v>
      </c>
      <c r="I24" s="334">
        <v>0</v>
      </c>
      <c r="J24" s="335">
        <v>0</v>
      </c>
      <c r="K24" s="334">
        <v>0</v>
      </c>
      <c r="L24" s="334">
        <v>0</v>
      </c>
      <c r="M24" s="350">
        <v>0</v>
      </c>
      <c r="N24" s="350">
        <v>0</v>
      </c>
      <c r="O24" s="350">
        <v>0</v>
      </c>
      <c r="P24" s="446">
        <v>4</v>
      </c>
      <c r="Q24" s="447">
        <v>4</v>
      </c>
      <c r="R24" s="39">
        <v>4</v>
      </c>
      <c r="S24" s="35">
        <v>4</v>
      </c>
      <c r="T24" s="39">
        <v>5</v>
      </c>
      <c r="U24" s="35">
        <v>6</v>
      </c>
      <c r="V24" s="35">
        <v>7</v>
      </c>
      <c r="W24" s="35">
        <v>11</v>
      </c>
      <c r="X24" s="35">
        <v>11</v>
      </c>
      <c r="Y24" s="35">
        <v>8</v>
      </c>
      <c r="Z24" s="35">
        <v>3</v>
      </c>
      <c r="AA24" s="35">
        <v>5</v>
      </c>
      <c r="AB24" s="35">
        <v>5</v>
      </c>
      <c r="AC24" s="35">
        <v>4</v>
      </c>
      <c r="AD24" s="35">
        <v>2</v>
      </c>
      <c r="AE24" s="35">
        <v>4</v>
      </c>
      <c r="AF24" s="35">
        <v>4</v>
      </c>
      <c r="AG24" s="39">
        <v>4</v>
      </c>
      <c r="AH24" s="39">
        <v>4</v>
      </c>
      <c r="AI24" s="35">
        <v>2</v>
      </c>
      <c r="AJ24" s="39">
        <v>2</v>
      </c>
      <c r="AK24" s="92">
        <v>0</v>
      </c>
      <c r="AL24" s="91">
        <v>0</v>
      </c>
      <c r="AM24" s="37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327" t="s">
        <v>21</v>
      </c>
      <c r="AX24" s="327" t="s">
        <v>21</v>
      </c>
      <c r="AY24" s="327" t="s">
        <v>21</v>
      </c>
      <c r="AZ24" s="327" t="s">
        <v>21</v>
      </c>
      <c r="BA24" s="269" t="s">
        <v>21</v>
      </c>
      <c r="BB24" s="270" t="s">
        <v>21</v>
      </c>
      <c r="BC24" s="270" t="s">
        <v>21</v>
      </c>
      <c r="BD24" s="269" t="s">
        <v>21</v>
      </c>
      <c r="BE24" s="37">
        <f t="shared" si="4"/>
        <v>103</v>
      </c>
    </row>
    <row r="25" spans="1:57" s="16" customFormat="1" ht="15.75">
      <c r="A25" s="504"/>
      <c r="B25" s="355"/>
      <c r="C25" s="135"/>
      <c r="D25" s="100" t="s">
        <v>115</v>
      </c>
      <c r="E25" s="35"/>
      <c r="F25" s="35"/>
      <c r="G25" s="35"/>
      <c r="H25" s="35"/>
      <c r="I25" s="35"/>
      <c r="J25" s="35"/>
      <c r="K25" s="35"/>
      <c r="L25" s="35"/>
      <c r="M25" s="91"/>
      <c r="N25" s="92"/>
      <c r="O25" s="91"/>
      <c r="P25" s="35"/>
      <c r="Q25" s="39"/>
      <c r="R25" s="39"/>
      <c r="S25" s="35"/>
      <c r="T25" s="39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9"/>
      <c r="AH25" s="39"/>
      <c r="AI25" s="35"/>
      <c r="AJ25" s="39"/>
      <c r="AK25" s="92"/>
      <c r="AL25" s="91"/>
      <c r="AM25" s="370" t="s">
        <v>94</v>
      </c>
      <c r="AN25" s="100"/>
      <c r="AO25" s="100"/>
      <c r="AP25" s="100"/>
      <c r="AQ25" s="100"/>
      <c r="AR25" s="100"/>
      <c r="AS25" s="100"/>
      <c r="AT25" s="100"/>
      <c r="AU25" s="100"/>
      <c r="AV25" s="100"/>
      <c r="AW25" s="327"/>
      <c r="AX25" s="327"/>
      <c r="AY25" s="327"/>
      <c r="AZ25" s="269"/>
      <c r="BA25" s="269"/>
      <c r="BB25" s="337"/>
      <c r="BC25" s="337"/>
      <c r="BD25" s="357"/>
      <c r="BE25" s="46"/>
    </row>
    <row r="26" spans="1:57" s="14" customFormat="1" ht="15.75" customHeight="1">
      <c r="A26" s="504"/>
      <c r="B26" s="565" t="s">
        <v>84</v>
      </c>
      <c r="C26" s="402" t="s">
        <v>85</v>
      </c>
      <c r="D26" s="100" t="s">
        <v>20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9">
        <v>0</v>
      </c>
      <c r="L26" s="35">
        <v>0</v>
      </c>
      <c r="M26" s="91">
        <v>2</v>
      </c>
      <c r="N26" s="91">
        <v>0</v>
      </c>
      <c r="O26" s="91">
        <v>0</v>
      </c>
      <c r="P26" s="35">
        <v>0</v>
      </c>
      <c r="Q26" s="76">
        <v>0</v>
      </c>
      <c r="R26" s="76">
        <v>0</v>
      </c>
      <c r="S26" s="76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9">
        <v>0</v>
      </c>
      <c r="AC26" s="35">
        <v>0</v>
      </c>
      <c r="AD26" s="35">
        <v>0</v>
      </c>
      <c r="AE26" s="35">
        <v>0</v>
      </c>
      <c r="AF26" s="35">
        <v>0</v>
      </c>
      <c r="AG26" s="39">
        <v>0</v>
      </c>
      <c r="AH26" s="39">
        <v>0</v>
      </c>
      <c r="AI26" s="35">
        <v>0</v>
      </c>
      <c r="AJ26" s="39">
        <v>0</v>
      </c>
      <c r="AK26" s="154">
        <v>0</v>
      </c>
      <c r="AL26" s="151">
        <v>4</v>
      </c>
      <c r="AM26" s="92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269" t="s">
        <v>21</v>
      </c>
      <c r="AX26" s="269" t="s">
        <v>21</v>
      </c>
      <c r="AY26" s="269" t="s">
        <v>21</v>
      </c>
      <c r="AZ26" s="269" t="s">
        <v>21</v>
      </c>
      <c r="BA26" s="270" t="s">
        <v>21</v>
      </c>
      <c r="BB26" s="269" t="s">
        <v>21</v>
      </c>
      <c r="BC26" s="270" t="s">
        <v>21</v>
      </c>
      <c r="BD26" s="269" t="s">
        <v>21</v>
      </c>
      <c r="BE26" s="37">
        <f t="shared" si="4"/>
        <v>6</v>
      </c>
    </row>
    <row r="27" spans="1:57" s="20" customFormat="1" ht="21" customHeight="1">
      <c r="A27" s="504"/>
      <c r="B27" s="566"/>
      <c r="C27" s="518" t="s">
        <v>82</v>
      </c>
      <c r="D27" s="100" t="s">
        <v>22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91">
        <v>8</v>
      </c>
      <c r="N27" s="91">
        <v>8</v>
      </c>
      <c r="O27" s="91">
        <v>8</v>
      </c>
      <c r="P27" s="35">
        <v>3</v>
      </c>
      <c r="Q27" s="35">
        <v>3</v>
      </c>
      <c r="R27" s="35">
        <v>3</v>
      </c>
      <c r="S27" s="35">
        <v>5</v>
      </c>
      <c r="T27" s="35">
        <v>5</v>
      </c>
      <c r="U27" s="35">
        <v>3</v>
      </c>
      <c r="V27" s="35">
        <v>3</v>
      </c>
      <c r="W27" s="35">
        <v>0</v>
      </c>
      <c r="X27" s="35">
        <v>0</v>
      </c>
      <c r="Y27" s="35">
        <v>2</v>
      </c>
      <c r="Z27" s="35">
        <v>2</v>
      </c>
      <c r="AA27" s="35">
        <v>3</v>
      </c>
      <c r="AB27" s="39">
        <v>3</v>
      </c>
      <c r="AC27" s="35">
        <v>3</v>
      </c>
      <c r="AD27" s="35">
        <v>4</v>
      </c>
      <c r="AE27" s="35">
        <v>0</v>
      </c>
      <c r="AF27" s="35">
        <v>0</v>
      </c>
      <c r="AG27" s="39">
        <v>0</v>
      </c>
      <c r="AH27" s="39">
        <v>0</v>
      </c>
      <c r="AI27" s="35">
        <v>0</v>
      </c>
      <c r="AJ27" s="39">
        <v>0</v>
      </c>
      <c r="AK27" s="92">
        <v>0</v>
      </c>
      <c r="AL27" s="91">
        <v>0</v>
      </c>
      <c r="AM27" s="92">
        <v>0</v>
      </c>
      <c r="AN27" s="39">
        <v>0</v>
      </c>
      <c r="AO27" s="39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327" t="s">
        <v>21</v>
      </c>
      <c r="AX27" s="327" t="s">
        <v>21</v>
      </c>
      <c r="AY27" s="327" t="s">
        <v>21</v>
      </c>
      <c r="AZ27" s="327" t="s">
        <v>21</v>
      </c>
      <c r="BA27" s="270" t="s">
        <v>21</v>
      </c>
      <c r="BB27" s="269" t="s">
        <v>21</v>
      </c>
      <c r="BC27" s="270" t="s">
        <v>21</v>
      </c>
      <c r="BD27" s="269" t="s">
        <v>21</v>
      </c>
      <c r="BE27" s="37">
        <f t="shared" si="4"/>
        <v>66</v>
      </c>
    </row>
    <row r="28" spans="1:57" s="20" customFormat="1" ht="15.75">
      <c r="A28" s="504"/>
      <c r="B28" s="567"/>
      <c r="C28" s="572"/>
      <c r="D28" s="100" t="s">
        <v>115</v>
      </c>
      <c r="E28" s="39"/>
      <c r="F28" s="39"/>
      <c r="G28" s="39"/>
      <c r="H28" s="39"/>
      <c r="I28" s="334"/>
      <c r="J28" s="334"/>
      <c r="K28" s="334"/>
      <c r="L28" s="334"/>
      <c r="M28" s="350"/>
      <c r="N28" s="350"/>
      <c r="O28" s="350"/>
      <c r="P28" s="446"/>
      <c r="Q28" s="446"/>
      <c r="R28" s="39"/>
      <c r="S28" s="35"/>
      <c r="T28" s="35"/>
      <c r="U28" s="35"/>
      <c r="V28" s="35"/>
      <c r="W28" s="35"/>
      <c r="X28" s="35"/>
      <c r="Y28" s="35"/>
      <c r="Z28" s="35"/>
      <c r="AA28" s="35"/>
      <c r="AB28" s="39"/>
      <c r="AC28" s="35"/>
      <c r="AD28" s="35"/>
      <c r="AE28" s="35"/>
      <c r="AF28" s="35"/>
      <c r="AG28" s="39"/>
      <c r="AH28" s="39"/>
      <c r="AI28" s="35"/>
      <c r="AJ28" s="39"/>
      <c r="AK28" s="92"/>
      <c r="AL28" s="91"/>
      <c r="AM28" s="92" t="s">
        <v>94</v>
      </c>
      <c r="AN28" s="39"/>
      <c r="AO28" s="39"/>
      <c r="AP28" s="100"/>
      <c r="AQ28" s="100"/>
      <c r="AR28" s="100"/>
      <c r="AS28" s="100"/>
      <c r="AT28" s="100"/>
      <c r="AU28" s="100"/>
      <c r="AV28" s="100"/>
      <c r="AW28" s="327"/>
      <c r="AX28" s="327"/>
      <c r="AY28" s="327"/>
      <c r="AZ28" s="269"/>
      <c r="BA28" s="269"/>
      <c r="BB28" s="270"/>
      <c r="BC28" s="270"/>
      <c r="BD28" s="269"/>
      <c r="BE28" s="37"/>
    </row>
    <row r="29" spans="1:57" ht="15.75">
      <c r="A29" s="504"/>
      <c r="B29" s="565" t="s">
        <v>86</v>
      </c>
      <c r="C29" s="598" t="s">
        <v>87</v>
      </c>
      <c r="D29" s="100" t="s">
        <v>20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5">
        <v>0</v>
      </c>
      <c r="K29" s="35">
        <v>0</v>
      </c>
      <c r="L29" s="39">
        <v>0</v>
      </c>
      <c r="M29" s="91">
        <v>0</v>
      </c>
      <c r="N29" s="91">
        <v>4</v>
      </c>
      <c r="O29" s="344">
        <v>4</v>
      </c>
      <c r="P29" s="446">
        <v>0</v>
      </c>
      <c r="Q29" s="454">
        <v>0</v>
      </c>
      <c r="R29" s="454">
        <v>0</v>
      </c>
      <c r="S29" s="82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9">
        <v>0</v>
      </c>
      <c r="AC29" s="35">
        <v>0</v>
      </c>
      <c r="AD29" s="35">
        <v>0</v>
      </c>
      <c r="AE29" s="35">
        <v>0</v>
      </c>
      <c r="AF29" s="35">
        <v>0</v>
      </c>
      <c r="AG29" s="39">
        <v>0</v>
      </c>
      <c r="AH29" s="39">
        <v>0</v>
      </c>
      <c r="AI29" s="35">
        <v>0</v>
      </c>
      <c r="AJ29" s="39">
        <v>0</v>
      </c>
      <c r="AK29" s="154">
        <v>4</v>
      </c>
      <c r="AL29" s="151">
        <v>0</v>
      </c>
      <c r="AM29" s="92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327" t="s">
        <v>21</v>
      </c>
      <c r="AX29" s="327" t="s">
        <v>21</v>
      </c>
      <c r="AY29" s="327" t="s">
        <v>21</v>
      </c>
      <c r="AZ29" s="327" t="s">
        <v>21</v>
      </c>
      <c r="BA29" s="269" t="s">
        <v>21</v>
      </c>
      <c r="BB29" s="269" t="s">
        <v>21</v>
      </c>
      <c r="BC29" s="270" t="s">
        <v>21</v>
      </c>
      <c r="BD29" s="269" t="s">
        <v>21</v>
      </c>
      <c r="BE29" s="52">
        <f t="shared" si="4"/>
        <v>12</v>
      </c>
    </row>
    <row r="30" spans="1:57" s="16" customFormat="1" ht="15.75">
      <c r="A30" s="504"/>
      <c r="B30" s="566"/>
      <c r="C30" s="598"/>
      <c r="D30" s="100" t="s">
        <v>22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5">
        <v>0</v>
      </c>
      <c r="K30" s="35">
        <v>0</v>
      </c>
      <c r="L30" s="39">
        <v>0</v>
      </c>
      <c r="M30" s="91">
        <v>10</v>
      </c>
      <c r="N30" s="344">
        <v>2</v>
      </c>
      <c r="O30" s="350">
        <v>14</v>
      </c>
      <c r="P30" s="446">
        <v>0</v>
      </c>
      <c r="Q30" s="446">
        <v>0</v>
      </c>
      <c r="R30" s="446">
        <v>0</v>
      </c>
      <c r="S30" s="39">
        <v>0</v>
      </c>
      <c r="T30" s="35">
        <v>0</v>
      </c>
      <c r="U30" s="35">
        <v>0</v>
      </c>
      <c r="V30" s="35">
        <v>0</v>
      </c>
      <c r="W30" s="35">
        <v>8</v>
      </c>
      <c r="X30" s="35">
        <v>5</v>
      </c>
      <c r="Y30" s="35">
        <v>0</v>
      </c>
      <c r="Z30" s="35">
        <v>0</v>
      </c>
      <c r="AA30" s="35">
        <v>0</v>
      </c>
      <c r="AB30" s="39">
        <v>0</v>
      </c>
      <c r="AC30" s="35">
        <v>0</v>
      </c>
      <c r="AD30" s="35">
        <v>8</v>
      </c>
      <c r="AE30" s="35">
        <v>13</v>
      </c>
      <c r="AF30" s="35">
        <v>11</v>
      </c>
      <c r="AG30" s="39">
        <v>18</v>
      </c>
      <c r="AH30" s="39">
        <v>15</v>
      </c>
      <c r="AI30" s="35">
        <v>13</v>
      </c>
      <c r="AJ30" s="39">
        <v>13</v>
      </c>
      <c r="AK30" s="92">
        <v>4</v>
      </c>
      <c r="AL30" s="91">
        <v>3</v>
      </c>
      <c r="AM30" s="92">
        <v>1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269" t="s">
        <v>21</v>
      </c>
      <c r="AX30" s="269" t="s">
        <v>21</v>
      </c>
      <c r="AY30" s="269" t="s">
        <v>21</v>
      </c>
      <c r="AZ30" s="269" t="s">
        <v>21</v>
      </c>
      <c r="BA30" s="269" t="s">
        <v>21</v>
      </c>
      <c r="BB30" s="269" t="s">
        <v>21</v>
      </c>
      <c r="BC30" s="270" t="s">
        <v>21</v>
      </c>
      <c r="BD30" s="270" t="s">
        <v>21</v>
      </c>
      <c r="BE30" s="37">
        <f t="shared" si="4"/>
        <v>138</v>
      </c>
    </row>
    <row r="31" spans="1:57" s="16" customFormat="1" ht="15.75">
      <c r="A31" s="504"/>
      <c r="B31" s="567"/>
      <c r="C31" s="191"/>
      <c r="D31" s="99" t="s">
        <v>115</v>
      </c>
      <c r="E31" s="335"/>
      <c r="F31" s="335"/>
      <c r="G31" s="335"/>
      <c r="H31" s="335"/>
      <c r="I31" s="335"/>
      <c r="J31" s="334"/>
      <c r="K31" s="334"/>
      <c r="L31" s="335"/>
      <c r="M31" s="350"/>
      <c r="N31" s="350"/>
      <c r="O31" s="350"/>
      <c r="P31" s="447"/>
      <c r="Q31" s="35"/>
      <c r="R31" s="35"/>
      <c r="S31" s="35"/>
      <c r="T31" s="446"/>
      <c r="U31" s="446"/>
      <c r="V31" s="446"/>
      <c r="W31" s="446"/>
      <c r="X31" s="446"/>
      <c r="Y31" s="446"/>
      <c r="Z31" s="447"/>
      <c r="AA31" s="446"/>
      <c r="AB31" s="361"/>
      <c r="AC31" s="35"/>
      <c r="AD31" s="35"/>
      <c r="AE31" s="35"/>
      <c r="AF31" s="35"/>
      <c r="AG31" s="39"/>
      <c r="AH31" s="39"/>
      <c r="AI31" s="333"/>
      <c r="AJ31" s="39"/>
      <c r="AK31" s="92"/>
      <c r="AL31" s="91"/>
      <c r="AM31" s="92" t="s">
        <v>94</v>
      </c>
      <c r="AN31" s="39"/>
      <c r="AO31" s="39"/>
      <c r="AP31" s="39"/>
      <c r="AQ31" s="39"/>
      <c r="AR31" s="39"/>
      <c r="AS31" s="39"/>
      <c r="AT31" s="39"/>
      <c r="AU31" s="39"/>
      <c r="AV31" s="39"/>
      <c r="AW31" s="269"/>
      <c r="AX31" s="269"/>
      <c r="AY31" s="269"/>
      <c r="AZ31" s="269"/>
      <c r="BA31" s="269"/>
      <c r="BB31" s="270"/>
      <c r="BC31" s="269"/>
      <c r="BD31" s="269"/>
      <c r="BE31" s="52"/>
    </row>
    <row r="32" spans="1:57" s="16" customFormat="1" ht="15.75">
      <c r="A32" s="504"/>
      <c r="B32" s="559" t="s">
        <v>68</v>
      </c>
      <c r="C32" s="623" t="s">
        <v>69</v>
      </c>
      <c r="D32" s="99" t="s">
        <v>20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4">
        <f aca="true" t="shared" si="9" ref="J32:X32">J34+J45</f>
        <v>0</v>
      </c>
      <c r="K32" s="334">
        <f t="shared" si="9"/>
        <v>0</v>
      </c>
      <c r="L32" s="335">
        <f t="shared" si="9"/>
        <v>0</v>
      </c>
      <c r="M32" s="92">
        <f t="shared" si="9"/>
        <v>16</v>
      </c>
      <c r="N32" s="92">
        <f t="shared" si="9"/>
        <v>22</v>
      </c>
      <c r="O32" s="92">
        <f t="shared" si="9"/>
        <v>20</v>
      </c>
      <c r="P32" s="35">
        <f t="shared" si="9"/>
        <v>0</v>
      </c>
      <c r="Q32" s="446">
        <f t="shared" si="9"/>
        <v>0</v>
      </c>
      <c r="R32" s="446">
        <f t="shared" si="9"/>
        <v>0</v>
      </c>
      <c r="S32" s="446">
        <f t="shared" si="9"/>
        <v>0</v>
      </c>
      <c r="T32" s="39">
        <f t="shared" si="9"/>
        <v>0</v>
      </c>
      <c r="U32" s="35">
        <f t="shared" si="9"/>
        <v>0</v>
      </c>
      <c r="V32" s="35">
        <f t="shared" si="9"/>
        <v>0</v>
      </c>
      <c r="W32" s="35">
        <f t="shared" si="9"/>
        <v>0</v>
      </c>
      <c r="X32" s="35">
        <f t="shared" si="9"/>
        <v>0</v>
      </c>
      <c r="Y32" s="446">
        <f aca="true" t="shared" si="10" ref="Y32:AV32">Y34+Y45</f>
        <v>0</v>
      </c>
      <c r="Z32" s="35">
        <f t="shared" si="10"/>
        <v>0</v>
      </c>
      <c r="AA32" s="35">
        <f t="shared" si="10"/>
        <v>0</v>
      </c>
      <c r="AB32" s="35">
        <f t="shared" si="10"/>
        <v>0</v>
      </c>
      <c r="AC32" s="39">
        <f t="shared" si="10"/>
        <v>0</v>
      </c>
      <c r="AD32" s="35">
        <f t="shared" si="10"/>
        <v>0</v>
      </c>
      <c r="AE32" s="35">
        <f t="shared" si="10"/>
        <v>0</v>
      </c>
      <c r="AF32" s="35">
        <f t="shared" si="10"/>
        <v>0</v>
      </c>
      <c r="AG32" s="35">
        <f t="shared" si="10"/>
        <v>0</v>
      </c>
      <c r="AH32" s="35">
        <f t="shared" si="10"/>
        <v>0</v>
      </c>
      <c r="AI32" s="334">
        <f t="shared" si="10"/>
        <v>0</v>
      </c>
      <c r="AJ32" s="35">
        <f t="shared" si="10"/>
        <v>0</v>
      </c>
      <c r="AK32" s="350">
        <f t="shared" si="10"/>
        <v>24</v>
      </c>
      <c r="AL32" s="91">
        <f t="shared" si="10"/>
        <v>18</v>
      </c>
      <c r="AM32" s="91">
        <f t="shared" si="10"/>
        <v>10</v>
      </c>
      <c r="AN32" s="35">
        <f t="shared" si="10"/>
        <v>0</v>
      </c>
      <c r="AO32" s="35">
        <f t="shared" si="10"/>
        <v>0</v>
      </c>
      <c r="AP32" s="35">
        <f t="shared" si="10"/>
        <v>0</v>
      </c>
      <c r="AQ32" s="35">
        <f t="shared" si="10"/>
        <v>0</v>
      </c>
      <c r="AR32" s="35">
        <f t="shared" si="10"/>
        <v>0</v>
      </c>
      <c r="AS32" s="39">
        <f t="shared" si="10"/>
        <v>0</v>
      </c>
      <c r="AT32" s="35">
        <f t="shared" si="10"/>
        <v>0</v>
      </c>
      <c r="AU32" s="35">
        <f t="shared" si="10"/>
        <v>0</v>
      </c>
      <c r="AV32" s="35">
        <f t="shared" si="10"/>
        <v>0</v>
      </c>
      <c r="AW32" s="269" t="s">
        <v>21</v>
      </c>
      <c r="AX32" s="269" t="s">
        <v>21</v>
      </c>
      <c r="AY32" s="269" t="s">
        <v>21</v>
      </c>
      <c r="AZ32" s="269" t="s">
        <v>21</v>
      </c>
      <c r="BA32" s="269" t="s">
        <v>21</v>
      </c>
      <c r="BB32" s="269" t="s">
        <v>21</v>
      </c>
      <c r="BC32" s="357" t="s">
        <v>21</v>
      </c>
      <c r="BD32" s="337" t="s">
        <v>21</v>
      </c>
      <c r="BE32" s="52">
        <f t="shared" si="4"/>
        <v>110</v>
      </c>
    </row>
    <row r="33" spans="1:58" s="16" customFormat="1" ht="15.75">
      <c r="A33" s="504"/>
      <c r="B33" s="517"/>
      <c r="C33" s="600"/>
      <c r="D33" s="100" t="s">
        <v>22</v>
      </c>
      <c r="E33" s="39">
        <v>0</v>
      </c>
      <c r="F33" s="335">
        <v>0</v>
      </c>
      <c r="G33" s="39">
        <v>0</v>
      </c>
      <c r="H33" s="39">
        <v>0</v>
      </c>
      <c r="I33" s="39">
        <v>0</v>
      </c>
      <c r="J33" s="35">
        <f aca="true" t="shared" si="11" ref="J33:X33">J35+J46</f>
        <v>0</v>
      </c>
      <c r="K33" s="35">
        <f t="shared" si="11"/>
        <v>0</v>
      </c>
      <c r="L33" s="39">
        <f t="shared" si="11"/>
        <v>0</v>
      </c>
      <c r="M33" s="92">
        <f t="shared" si="11"/>
        <v>8</v>
      </c>
      <c r="N33" s="92">
        <f t="shared" si="11"/>
        <v>18</v>
      </c>
      <c r="O33" s="92">
        <f t="shared" si="11"/>
        <v>8</v>
      </c>
      <c r="P33" s="35">
        <f t="shared" si="11"/>
        <v>44</v>
      </c>
      <c r="Q33" s="35">
        <f t="shared" si="11"/>
        <v>44</v>
      </c>
      <c r="R33" s="35">
        <f t="shared" si="11"/>
        <v>38</v>
      </c>
      <c r="S33" s="35">
        <f t="shared" si="11"/>
        <v>38</v>
      </c>
      <c r="T33" s="39">
        <f t="shared" si="11"/>
        <v>37</v>
      </c>
      <c r="U33" s="35">
        <f t="shared" si="11"/>
        <v>36</v>
      </c>
      <c r="V33" s="35">
        <f t="shared" si="11"/>
        <v>36</v>
      </c>
      <c r="W33" s="35">
        <f t="shared" si="11"/>
        <v>25</v>
      </c>
      <c r="X33" s="35">
        <f t="shared" si="11"/>
        <v>28</v>
      </c>
      <c r="Y33" s="35">
        <f aca="true" t="shared" si="12" ref="Y33:AV33">Y35+Y46</f>
        <v>41</v>
      </c>
      <c r="Z33" s="35">
        <f t="shared" si="12"/>
        <v>47</v>
      </c>
      <c r="AA33" s="35">
        <f t="shared" si="12"/>
        <v>44</v>
      </c>
      <c r="AB33" s="35">
        <f t="shared" si="12"/>
        <v>42</v>
      </c>
      <c r="AC33" s="39">
        <f t="shared" si="12"/>
        <v>43</v>
      </c>
      <c r="AD33" s="35">
        <f t="shared" si="12"/>
        <v>38</v>
      </c>
      <c r="AE33" s="35">
        <f t="shared" si="12"/>
        <v>35</v>
      </c>
      <c r="AF33" s="35">
        <f t="shared" si="12"/>
        <v>37</v>
      </c>
      <c r="AG33" s="35">
        <f t="shared" si="12"/>
        <v>30</v>
      </c>
      <c r="AH33" s="35">
        <f t="shared" si="12"/>
        <v>35</v>
      </c>
      <c r="AI33" s="35">
        <f t="shared" si="12"/>
        <v>39</v>
      </c>
      <c r="AJ33" s="35">
        <f t="shared" si="12"/>
        <v>37</v>
      </c>
      <c r="AK33" s="91">
        <f t="shared" si="12"/>
        <v>14</v>
      </c>
      <c r="AL33" s="91">
        <f t="shared" si="12"/>
        <v>12</v>
      </c>
      <c r="AM33" s="91">
        <f t="shared" si="12"/>
        <v>34</v>
      </c>
      <c r="AN33" s="35">
        <f t="shared" si="12"/>
        <v>44</v>
      </c>
      <c r="AO33" s="35">
        <f t="shared" si="12"/>
        <v>37</v>
      </c>
      <c r="AP33" s="35">
        <f t="shared" si="12"/>
        <v>44</v>
      </c>
      <c r="AQ33" s="35">
        <f t="shared" si="12"/>
        <v>0</v>
      </c>
      <c r="AR33" s="35">
        <f t="shared" si="12"/>
        <v>0</v>
      </c>
      <c r="AS33" s="334">
        <f t="shared" si="12"/>
        <v>0</v>
      </c>
      <c r="AT33" s="334">
        <f t="shared" si="12"/>
        <v>0</v>
      </c>
      <c r="AU33" s="35">
        <f t="shared" si="12"/>
        <v>0</v>
      </c>
      <c r="AV33" s="35">
        <f t="shared" si="12"/>
        <v>0</v>
      </c>
      <c r="AW33" s="269" t="s">
        <v>21</v>
      </c>
      <c r="AX33" s="269" t="s">
        <v>21</v>
      </c>
      <c r="AY33" s="269" t="s">
        <v>21</v>
      </c>
      <c r="AZ33" s="269" t="s">
        <v>21</v>
      </c>
      <c r="BA33" s="269" t="s">
        <v>21</v>
      </c>
      <c r="BB33" s="269" t="s">
        <v>21</v>
      </c>
      <c r="BC33" s="269" t="s">
        <v>21</v>
      </c>
      <c r="BD33" s="270" t="s">
        <v>21</v>
      </c>
      <c r="BE33" s="51">
        <f t="shared" si="4"/>
        <v>1013</v>
      </c>
      <c r="BF33" s="201"/>
    </row>
    <row r="34" spans="1:57" s="16" customFormat="1" ht="51" customHeight="1">
      <c r="A34" s="504"/>
      <c r="B34" s="516" t="s">
        <v>125</v>
      </c>
      <c r="C34" s="599" t="s">
        <v>70</v>
      </c>
      <c r="D34" s="100" t="s">
        <v>20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5">
        <f aca="true" t="shared" si="13" ref="J34:X34">J36+J39+J42</f>
        <v>0</v>
      </c>
      <c r="K34" s="35">
        <f t="shared" si="13"/>
        <v>0</v>
      </c>
      <c r="L34" s="39">
        <f t="shared" si="13"/>
        <v>0</v>
      </c>
      <c r="M34" s="92">
        <f t="shared" si="13"/>
        <v>16</v>
      </c>
      <c r="N34" s="92">
        <f t="shared" si="13"/>
        <v>0</v>
      </c>
      <c r="O34" s="92">
        <f t="shared" si="13"/>
        <v>10</v>
      </c>
      <c r="P34" s="35">
        <f t="shared" si="13"/>
        <v>0</v>
      </c>
      <c r="Q34" s="35">
        <f t="shared" si="13"/>
        <v>0</v>
      </c>
      <c r="R34" s="35">
        <f t="shared" si="13"/>
        <v>0</v>
      </c>
      <c r="S34" s="35">
        <f t="shared" si="13"/>
        <v>0</v>
      </c>
      <c r="T34" s="39">
        <f t="shared" si="13"/>
        <v>0</v>
      </c>
      <c r="U34" s="35">
        <f t="shared" si="13"/>
        <v>0</v>
      </c>
      <c r="V34" s="35">
        <f t="shared" si="13"/>
        <v>0</v>
      </c>
      <c r="W34" s="35">
        <f t="shared" si="13"/>
        <v>0</v>
      </c>
      <c r="X34" s="35">
        <f t="shared" si="13"/>
        <v>0</v>
      </c>
      <c r="Y34" s="35">
        <f aca="true" t="shared" si="14" ref="Y34:AV34">Y36+Y39+Y42</f>
        <v>0</v>
      </c>
      <c r="Z34" s="35">
        <f t="shared" si="14"/>
        <v>0</v>
      </c>
      <c r="AA34" s="35">
        <f t="shared" si="14"/>
        <v>0</v>
      </c>
      <c r="AB34" s="35">
        <f t="shared" si="14"/>
        <v>0</v>
      </c>
      <c r="AC34" s="39">
        <f t="shared" si="14"/>
        <v>0</v>
      </c>
      <c r="AD34" s="35">
        <f t="shared" si="14"/>
        <v>0</v>
      </c>
      <c r="AE34" s="35">
        <f t="shared" si="14"/>
        <v>0</v>
      </c>
      <c r="AF34" s="35">
        <f t="shared" si="14"/>
        <v>0</v>
      </c>
      <c r="AG34" s="39">
        <f t="shared" si="14"/>
        <v>0</v>
      </c>
      <c r="AH34" s="35">
        <f t="shared" si="14"/>
        <v>0</v>
      </c>
      <c r="AI34" s="35">
        <f t="shared" si="14"/>
        <v>0</v>
      </c>
      <c r="AJ34" s="35">
        <f t="shared" si="14"/>
        <v>0</v>
      </c>
      <c r="AK34" s="91">
        <f t="shared" si="14"/>
        <v>8</v>
      </c>
      <c r="AL34" s="91">
        <f t="shared" si="14"/>
        <v>2</v>
      </c>
      <c r="AM34" s="91">
        <f t="shared" si="14"/>
        <v>0</v>
      </c>
      <c r="AN34" s="35">
        <f t="shared" si="14"/>
        <v>0</v>
      </c>
      <c r="AO34" s="35">
        <f t="shared" si="14"/>
        <v>0</v>
      </c>
      <c r="AP34" s="35">
        <f t="shared" si="14"/>
        <v>0</v>
      </c>
      <c r="AQ34" s="35">
        <f t="shared" si="14"/>
        <v>0</v>
      </c>
      <c r="AR34" s="35">
        <f t="shared" si="14"/>
        <v>0</v>
      </c>
      <c r="AS34" s="39">
        <f t="shared" si="14"/>
        <v>0</v>
      </c>
      <c r="AT34" s="35">
        <f t="shared" si="14"/>
        <v>0</v>
      </c>
      <c r="AU34" s="35">
        <f t="shared" si="14"/>
        <v>0</v>
      </c>
      <c r="AV34" s="35">
        <f t="shared" si="14"/>
        <v>0</v>
      </c>
      <c r="AW34" s="269" t="s">
        <v>21</v>
      </c>
      <c r="AX34" s="269" t="s">
        <v>21</v>
      </c>
      <c r="AY34" s="269" t="s">
        <v>21</v>
      </c>
      <c r="AZ34" s="269" t="s">
        <v>21</v>
      </c>
      <c r="BA34" s="269" t="s">
        <v>21</v>
      </c>
      <c r="BB34" s="269" t="s">
        <v>21</v>
      </c>
      <c r="BC34" s="269" t="s">
        <v>21</v>
      </c>
      <c r="BD34" s="270" t="s">
        <v>21</v>
      </c>
      <c r="BE34" s="52">
        <f t="shared" si="4"/>
        <v>36</v>
      </c>
    </row>
    <row r="35" spans="1:57" s="16" customFormat="1" ht="15.75">
      <c r="A35" s="504"/>
      <c r="B35" s="517"/>
      <c r="C35" s="600"/>
      <c r="D35" s="100" t="s">
        <v>22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5">
        <f aca="true" t="shared" si="15" ref="J35:X35">J37+J40+J43</f>
        <v>0</v>
      </c>
      <c r="K35" s="35">
        <f t="shared" si="15"/>
        <v>0</v>
      </c>
      <c r="L35" s="35">
        <f t="shared" si="15"/>
        <v>0</v>
      </c>
      <c r="M35" s="91">
        <f t="shared" si="15"/>
        <v>0</v>
      </c>
      <c r="N35" s="92">
        <f t="shared" si="15"/>
        <v>10</v>
      </c>
      <c r="O35" s="92">
        <f t="shared" si="15"/>
        <v>0</v>
      </c>
      <c r="P35" s="35">
        <f t="shared" si="15"/>
        <v>36</v>
      </c>
      <c r="Q35" s="35">
        <f t="shared" si="15"/>
        <v>36</v>
      </c>
      <c r="R35" s="39">
        <f t="shared" si="15"/>
        <v>36</v>
      </c>
      <c r="S35" s="35">
        <f t="shared" si="15"/>
        <v>36</v>
      </c>
      <c r="T35" s="39">
        <f t="shared" si="15"/>
        <v>36</v>
      </c>
      <c r="U35" s="35">
        <f t="shared" si="15"/>
        <v>36</v>
      </c>
      <c r="V35" s="35">
        <f t="shared" si="15"/>
        <v>36</v>
      </c>
      <c r="W35" s="35">
        <f t="shared" si="15"/>
        <v>21</v>
      </c>
      <c r="X35" s="35">
        <f t="shared" si="15"/>
        <v>28</v>
      </c>
      <c r="Y35" s="35">
        <f aca="true" t="shared" si="16" ref="Y35:AV35">Y37+Y40+Y43</f>
        <v>41</v>
      </c>
      <c r="Z35" s="35">
        <f t="shared" si="16"/>
        <v>47</v>
      </c>
      <c r="AA35" s="35">
        <f t="shared" si="16"/>
        <v>44</v>
      </c>
      <c r="AB35" s="35">
        <f t="shared" si="16"/>
        <v>42</v>
      </c>
      <c r="AC35" s="39">
        <f t="shared" si="16"/>
        <v>43</v>
      </c>
      <c r="AD35" s="35">
        <f t="shared" si="16"/>
        <v>38</v>
      </c>
      <c r="AE35" s="35">
        <f t="shared" si="16"/>
        <v>35</v>
      </c>
      <c r="AF35" s="35">
        <f t="shared" si="16"/>
        <v>32</v>
      </c>
      <c r="AG35" s="39">
        <f t="shared" si="16"/>
        <v>29</v>
      </c>
      <c r="AH35" s="35">
        <f t="shared" si="16"/>
        <v>21</v>
      </c>
      <c r="AI35" s="35">
        <f t="shared" si="16"/>
        <v>26</v>
      </c>
      <c r="AJ35" s="35">
        <f t="shared" si="16"/>
        <v>17</v>
      </c>
      <c r="AK35" s="91">
        <f t="shared" si="16"/>
        <v>13</v>
      </c>
      <c r="AL35" s="91">
        <f t="shared" si="16"/>
        <v>11</v>
      </c>
      <c r="AM35" s="91">
        <f t="shared" si="16"/>
        <v>29</v>
      </c>
      <c r="AN35" s="35">
        <f t="shared" si="16"/>
        <v>36</v>
      </c>
      <c r="AO35" s="35">
        <f t="shared" si="16"/>
        <v>31</v>
      </c>
      <c r="AP35" s="35">
        <f t="shared" si="16"/>
        <v>36</v>
      </c>
      <c r="AQ35" s="35">
        <f t="shared" si="16"/>
        <v>0</v>
      </c>
      <c r="AR35" s="35">
        <f t="shared" si="16"/>
        <v>0</v>
      </c>
      <c r="AS35" s="35">
        <f t="shared" si="16"/>
        <v>0</v>
      </c>
      <c r="AT35" s="35">
        <f t="shared" si="16"/>
        <v>0</v>
      </c>
      <c r="AU35" s="35">
        <f t="shared" si="16"/>
        <v>0</v>
      </c>
      <c r="AV35" s="35">
        <f t="shared" si="16"/>
        <v>0</v>
      </c>
      <c r="AW35" s="269" t="s">
        <v>21</v>
      </c>
      <c r="AX35" s="269" t="s">
        <v>21</v>
      </c>
      <c r="AY35" s="269" t="s">
        <v>21</v>
      </c>
      <c r="AZ35" s="269" t="s">
        <v>21</v>
      </c>
      <c r="BA35" s="269" t="s">
        <v>21</v>
      </c>
      <c r="BB35" s="269" t="s">
        <v>21</v>
      </c>
      <c r="BC35" s="269" t="s">
        <v>21</v>
      </c>
      <c r="BD35" s="270" t="s">
        <v>21</v>
      </c>
      <c r="BE35" s="52">
        <f t="shared" si="4"/>
        <v>882</v>
      </c>
    </row>
    <row r="36" spans="1:57" s="16" customFormat="1" ht="15.75">
      <c r="A36" s="504"/>
      <c r="B36" s="518" t="s">
        <v>71</v>
      </c>
      <c r="C36" s="598" t="s">
        <v>72</v>
      </c>
      <c r="D36" s="100" t="s">
        <v>20</v>
      </c>
      <c r="E36" s="39">
        <v>0</v>
      </c>
      <c r="F36" s="39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91">
        <v>10</v>
      </c>
      <c r="N36" s="92">
        <v>0</v>
      </c>
      <c r="O36" s="92">
        <v>10</v>
      </c>
      <c r="P36" s="39">
        <v>0</v>
      </c>
      <c r="Q36" s="446">
        <v>0</v>
      </c>
      <c r="R36" s="446">
        <v>0</v>
      </c>
      <c r="S36" s="446">
        <v>0</v>
      </c>
      <c r="T36" s="447">
        <v>0</v>
      </c>
      <c r="U36" s="35">
        <v>0</v>
      </c>
      <c r="V36" s="35">
        <v>0</v>
      </c>
      <c r="W36" s="446">
        <v>0</v>
      </c>
      <c r="X36" s="446">
        <v>0</v>
      </c>
      <c r="Y36" s="446">
        <v>0</v>
      </c>
      <c r="Z36" s="39">
        <v>0</v>
      </c>
      <c r="AA36" s="39">
        <v>0</v>
      </c>
      <c r="AB36" s="446">
        <v>0</v>
      </c>
      <c r="AC36" s="35">
        <v>0</v>
      </c>
      <c r="AD36" s="446">
        <v>0</v>
      </c>
      <c r="AE36" s="446">
        <v>0</v>
      </c>
      <c r="AF36" s="334">
        <v>0</v>
      </c>
      <c r="AG36" s="39">
        <v>0</v>
      </c>
      <c r="AH36" s="35">
        <v>0</v>
      </c>
      <c r="AI36" s="35">
        <v>0</v>
      </c>
      <c r="AJ36" s="35">
        <v>0</v>
      </c>
      <c r="AK36" s="151">
        <v>2</v>
      </c>
      <c r="AL36" s="151">
        <v>2</v>
      </c>
      <c r="AM36" s="91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269" t="s">
        <v>21</v>
      </c>
      <c r="AX36" s="269" t="s">
        <v>21</v>
      </c>
      <c r="AY36" s="269" t="s">
        <v>21</v>
      </c>
      <c r="AZ36" s="269" t="s">
        <v>21</v>
      </c>
      <c r="BA36" s="269" t="s">
        <v>21</v>
      </c>
      <c r="BB36" s="270" t="s">
        <v>21</v>
      </c>
      <c r="BC36" s="269" t="s">
        <v>21</v>
      </c>
      <c r="BD36" s="269" t="s">
        <v>21</v>
      </c>
      <c r="BE36" s="37">
        <f t="shared" si="4"/>
        <v>24</v>
      </c>
    </row>
    <row r="37" spans="1:57" s="16" customFormat="1" ht="15.75">
      <c r="A37" s="504"/>
      <c r="B37" s="518"/>
      <c r="C37" s="598"/>
      <c r="D37" s="100" t="s">
        <v>22</v>
      </c>
      <c r="E37" s="335">
        <v>0</v>
      </c>
      <c r="F37" s="39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50">
        <v>0</v>
      </c>
      <c r="N37" s="344">
        <v>0</v>
      </c>
      <c r="O37" s="344">
        <v>0</v>
      </c>
      <c r="P37" s="447">
        <v>0</v>
      </c>
      <c r="Q37" s="39">
        <v>0</v>
      </c>
      <c r="R37" s="39">
        <v>0</v>
      </c>
      <c r="S37" s="39">
        <v>0</v>
      </c>
      <c r="T37" s="447">
        <v>0</v>
      </c>
      <c r="U37" s="446">
        <v>0</v>
      </c>
      <c r="V37" s="446">
        <v>0</v>
      </c>
      <c r="W37" s="446">
        <v>21</v>
      </c>
      <c r="X37" s="446">
        <v>18</v>
      </c>
      <c r="Y37" s="446">
        <v>5</v>
      </c>
      <c r="Z37" s="447">
        <v>11</v>
      </c>
      <c r="AA37" s="447">
        <v>8</v>
      </c>
      <c r="AB37" s="39">
        <v>6</v>
      </c>
      <c r="AC37" s="446">
        <v>7</v>
      </c>
      <c r="AD37" s="446">
        <v>2</v>
      </c>
      <c r="AE37" s="446">
        <v>21</v>
      </c>
      <c r="AF37" s="334">
        <v>21</v>
      </c>
      <c r="AG37" s="335">
        <v>21</v>
      </c>
      <c r="AH37" s="334">
        <v>13</v>
      </c>
      <c r="AI37" s="334">
        <v>18</v>
      </c>
      <c r="AJ37" s="334">
        <v>17</v>
      </c>
      <c r="AK37" s="206">
        <v>5</v>
      </c>
      <c r="AL37" s="206">
        <v>4</v>
      </c>
      <c r="AM37" s="206">
        <v>18</v>
      </c>
      <c r="AN37" s="333">
        <v>28</v>
      </c>
      <c r="AO37" s="333">
        <v>23</v>
      </c>
      <c r="AP37" s="333">
        <v>28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219" t="s">
        <v>21</v>
      </c>
      <c r="AX37" s="219" t="s">
        <v>21</v>
      </c>
      <c r="AY37" s="219" t="s">
        <v>21</v>
      </c>
      <c r="AZ37" s="219" t="s">
        <v>21</v>
      </c>
      <c r="BA37" s="219" t="s">
        <v>21</v>
      </c>
      <c r="BB37" s="276" t="s">
        <v>21</v>
      </c>
      <c r="BC37" s="219" t="s">
        <v>21</v>
      </c>
      <c r="BD37" s="270" t="s">
        <v>21</v>
      </c>
      <c r="BE37" s="52">
        <f t="shared" si="4"/>
        <v>295</v>
      </c>
    </row>
    <row r="38" spans="1:57" s="16" customFormat="1" ht="15.75">
      <c r="A38" s="504"/>
      <c r="B38" s="355"/>
      <c r="C38" s="191"/>
      <c r="D38" s="342" t="s">
        <v>115</v>
      </c>
      <c r="E38" s="335"/>
      <c r="F38" s="334"/>
      <c r="G38" s="335"/>
      <c r="H38" s="334"/>
      <c r="I38" s="334"/>
      <c r="J38" s="334"/>
      <c r="K38" s="334"/>
      <c r="L38" s="334"/>
      <c r="M38" s="350"/>
      <c r="N38" s="344"/>
      <c r="O38" s="344"/>
      <c r="P38" s="447"/>
      <c r="Q38" s="447"/>
      <c r="R38" s="447"/>
      <c r="S38" s="447"/>
      <c r="T38" s="447"/>
      <c r="U38" s="446"/>
      <c r="V38" s="446"/>
      <c r="W38" s="446"/>
      <c r="X38" s="446"/>
      <c r="Y38" s="446"/>
      <c r="Z38" s="447"/>
      <c r="AA38" s="447"/>
      <c r="AB38" s="447"/>
      <c r="AC38" s="446"/>
      <c r="AD38" s="446"/>
      <c r="AE38" s="446"/>
      <c r="AF38" s="334"/>
      <c r="AG38" s="335"/>
      <c r="AH38" s="334"/>
      <c r="AI38" s="334"/>
      <c r="AJ38" s="334"/>
      <c r="AK38" s="91"/>
      <c r="AL38" s="91"/>
      <c r="AM38" s="91" t="s">
        <v>94</v>
      </c>
      <c r="AN38" s="35"/>
      <c r="AO38" s="35"/>
      <c r="AP38" s="35"/>
      <c r="AQ38" s="35"/>
      <c r="AR38" s="35"/>
      <c r="AS38" s="35"/>
      <c r="AT38" s="35"/>
      <c r="AU38" s="35"/>
      <c r="AV38" s="35"/>
      <c r="AW38" s="269"/>
      <c r="AX38" s="269"/>
      <c r="AY38" s="269"/>
      <c r="AZ38" s="269"/>
      <c r="BA38" s="269"/>
      <c r="BB38" s="270"/>
      <c r="BC38" s="269"/>
      <c r="BD38" s="270"/>
      <c r="BE38" s="37"/>
    </row>
    <row r="39" spans="1:57" s="16" customFormat="1" ht="31.5">
      <c r="A39" s="504"/>
      <c r="B39" s="353" t="s">
        <v>88</v>
      </c>
      <c r="C39" s="403" t="s">
        <v>89</v>
      </c>
      <c r="D39" s="100" t="s">
        <v>20</v>
      </c>
      <c r="E39" s="39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91">
        <v>6</v>
      </c>
      <c r="N39" s="92">
        <v>0</v>
      </c>
      <c r="O39" s="92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9">
        <v>0</v>
      </c>
      <c r="AA39" s="39">
        <v>0</v>
      </c>
      <c r="AB39" s="39">
        <v>0</v>
      </c>
      <c r="AC39" s="35">
        <v>0</v>
      </c>
      <c r="AD39" s="35">
        <v>0</v>
      </c>
      <c r="AE39" s="35">
        <v>0</v>
      </c>
      <c r="AF39" s="35">
        <v>0</v>
      </c>
      <c r="AG39" s="39">
        <v>0</v>
      </c>
      <c r="AH39" s="35">
        <v>0</v>
      </c>
      <c r="AI39" s="35">
        <v>0</v>
      </c>
      <c r="AJ39" s="35">
        <v>0</v>
      </c>
      <c r="AK39" s="55">
        <v>6</v>
      </c>
      <c r="AL39" s="55">
        <v>0</v>
      </c>
      <c r="AM39" s="350">
        <v>0</v>
      </c>
      <c r="AN39" s="334">
        <v>0</v>
      </c>
      <c r="AO39" s="334">
        <v>0</v>
      </c>
      <c r="AP39" s="334">
        <v>0</v>
      </c>
      <c r="AQ39" s="334">
        <v>0</v>
      </c>
      <c r="AR39" s="334">
        <v>0</v>
      </c>
      <c r="AS39" s="334">
        <v>0</v>
      </c>
      <c r="AT39" s="334">
        <v>0</v>
      </c>
      <c r="AU39" s="334">
        <v>0</v>
      </c>
      <c r="AV39" s="334">
        <v>0</v>
      </c>
      <c r="AW39" s="357" t="s">
        <v>21</v>
      </c>
      <c r="AX39" s="357" t="s">
        <v>21</v>
      </c>
      <c r="AY39" s="357" t="s">
        <v>21</v>
      </c>
      <c r="AZ39" s="357" t="s">
        <v>21</v>
      </c>
      <c r="BA39" s="357" t="s">
        <v>21</v>
      </c>
      <c r="BB39" s="337" t="s">
        <v>21</v>
      </c>
      <c r="BC39" s="357" t="s">
        <v>21</v>
      </c>
      <c r="BD39" s="357" t="s">
        <v>21</v>
      </c>
      <c r="BE39" s="52">
        <f t="shared" si="4"/>
        <v>12</v>
      </c>
    </row>
    <row r="40" spans="1:58" s="16" customFormat="1" ht="31.5">
      <c r="A40" s="504"/>
      <c r="B40" s="351"/>
      <c r="C40" s="403" t="s">
        <v>90</v>
      </c>
      <c r="D40" s="100" t="s">
        <v>22</v>
      </c>
      <c r="E40" s="3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91">
        <v>0</v>
      </c>
      <c r="N40" s="92">
        <v>10</v>
      </c>
      <c r="O40" s="92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5">
        <v>0</v>
      </c>
      <c r="V40" s="35">
        <v>0</v>
      </c>
      <c r="W40" s="35">
        <v>0</v>
      </c>
      <c r="X40" s="35">
        <v>10</v>
      </c>
      <c r="Y40" s="35">
        <v>0</v>
      </c>
      <c r="Z40" s="39">
        <v>0</v>
      </c>
      <c r="AA40" s="39">
        <v>0</v>
      </c>
      <c r="AB40" s="39">
        <v>0</v>
      </c>
      <c r="AC40" s="35">
        <v>0</v>
      </c>
      <c r="AD40" s="35">
        <v>0</v>
      </c>
      <c r="AE40" s="35">
        <v>14</v>
      </c>
      <c r="AF40" s="35">
        <v>11</v>
      </c>
      <c r="AG40" s="39">
        <v>8</v>
      </c>
      <c r="AH40" s="35">
        <v>8</v>
      </c>
      <c r="AI40" s="35">
        <v>8</v>
      </c>
      <c r="AJ40" s="35">
        <v>0</v>
      </c>
      <c r="AK40" s="91">
        <v>8</v>
      </c>
      <c r="AL40" s="91">
        <v>7</v>
      </c>
      <c r="AM40" s="91">
        <v>11</v>
      </c>
      <c r="AN40" s="35">
        <v>8</v>
      </c>
      <c r="AO40" s="35">
        <v>8</v>
      </c>
      <c r="AP40" s="35">
        <v>8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269" t="s">
        <v>21</v>
      </c>
      <c r="AX40" s="269" t="s">
        <v>21</v>
      </c>
      <c r="AY40" s="269" t="s">
        <v>21</v>
      </c>
      <c r="AZ40" s="269" t="s">
        <v>21</v>
      </c>
      <c r="BA40" s="269" t="s">
        <v>21</v>
      </c>
      <c r="BB40" s="270" t="s">
        <v>21</v>
      </c>
      <c r="BC40" s="269" t="s">
        <v>21</v>
      </c>
      <c r="BD40" s="269" t="s">
        <v>21</v>
      </c>
      <c r="BE40" s="51">
        <f t="shared" si="4"/>
        <v>119</v>
      </c>
      <c r="BF40" s="201"/>
    </row>
    <row r="41" spans="1:57" s="16" customFormat="1" ht="15.75">
      <c r="A41" s="504"/>
      <c r="B41" s="355"/>
      <c r="C41" s="404"/>
      <c r="D41" s="100" t="s">
        <v>115</v>
      </c>
      <c r="E41" s="39"/>
      <c r="F41" s="35"/>
      <c r="G41" s="39"/>
      <c r="H41" s="35"/>
      <c r="I41" s="35"/>
      <c r="J41" s="35"/>
      <c r="K41" s="35"/>
      <c r="L41" s="35"/>
      <c r="M41" s="91"/>
      <c r="N41" s="92"/>
      <c r="O41" s="92"/>
      <c r="P41" s="39"/>
      <c r="Q41" s="39"/>
      <c r="R41" s="39"/>
      <c r="S41" s="39"/>
      <c r="T41" s="39"/>
      <c r="U41" s="35"/>
      <c r="V41" s="35"/>
      <c r="W41" s="35"/>
      <c r="X41" s="35"/>
      <c r="Y41" s="35"/>
      <c r="Z41" s="39"/>
      <c r="AA41" s="39"/>
      <c r="AB41" s="39"/>
      <c r="AC41" s="35"/>
      <c r="AD41" s="35"/>
      <c r="AE41" s="35"/>
      <c r="AF41" s="35"/>
      <c r="AG41" s="39"/>
      <c r="AH41" s="35"/>
      <c r="AI41" s="35"/>
      <c r="AJ41" s="35"/>
      <c r="AK41" s="91"/>
      <c r="AL41" s="91"/>
      <c r="AM41" s="91" t="s">
        <v>96</v>
      </c>
      <c r="AN41" s="35"/>
      <c r="AO41" s="35"/>
      <c r="AP41" s="35"/>
      <c r="AQ41" s="35"/>
      <c r="AR41" s="35"/>
      <c r="AS41" s="35"/>
      <c r="AT41" s="35"/>
      <c r="AU41" s="35"/>
      <c r="AV41" s="35"/>
      <c r="AW41" s="269"/>
      <c r="AX41" s="269"/>
      <c r="AY41" s="269"/>
      <c r="AZ41" s="269"/>
      <c r="BA41" s="269"/>
      <c r="BB41" s="270"/>
      <c r="BC41" s="269"/>
      <c r="BD41" s="269"/>
      <c r="BE41" s="52"/>
    </row>
    <row r="42" spans="1:57" s="16" customFormat="1" ht="31.5">
      <c r="A42" s="504"/>
      <c r="B42" s="341" t="s">
        <v>127</v>
      </c>
      <c r="C42" s="405" t="s">
        <v>80</v>
      </c>
      <c r="D42" s="100" t="s">
        <v>20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91">
        <v>0</v>
      </c>
      <c r="N42" s="344">
        <v>0</v>
      </c>
      <c r="O42" s="344">
        <v>0</v>
      </c>
      <c r="P42" s="447">
        <v>0</v>
      </c>
      <c r="Q42" s="447">
        <v>0</v>
      </c>
      <c r="R42" s="447">
        <v>0</v>
      </c>
      <c r="S42" s="447">
        <v>0</v>
      </c>
      <c r="T42" s="446">
        <v>0</v>
      </c>
      <c r="U42" s="447">
        <v>0</v>
      </c>
      <c r="V42" s="447">
        <v>0</v>
      </c>
      <c r="W42" s="446">
        <v>0</v>
      </c>
      <c r="X42" s="446">
        <v>0</v>
      </c>
      <c r="Y42" s="446">
        <v>0</v>
      </c>
      <c r="Z42" s="447">
        <v>0</v>
      </c>
      <c r="AA42" s="447">
        <v>0</v>
      </c>
      <c r="AB42" s="447">
        <v>0</v>
      </c>
      <c r="AC42" s="446">
        <v>0</v>
      </c>
      <c r="AD42" s="446">
        <v>0</v>
      </c>
      <c r="AE42" s="446">
        <v>0</v>
      </c>
      <c r="AF42" s="334">
        <v>0</v>
      </c>
      <c r="AG42" s="335">
        <v>0</v>
      </c>
      <c r="AH42" s="334">
        <v>0</v>
      </c>
      <c r="AI42" s="334">
        <v>0</v>
      </c>
      <c r="AJ42" s="334">
        <v>0</v>
      </c>
      <c r="AK42" s="350">
        <v>0</v>
      </c>
      <c r="AL42" s="350">
        <v>0</v>
      </c>
      <c r="AM42" s="350">
        <v>0</v>
      </c>
      <c r="AN42" s="334">
        <v>0</v>
      </c>
      <c r="AO42" s="334">
        <v>0</v>
      </c>
      <c r="AP42" s="334">
        <v>0</v>
      </c>
      <c r="AQ42" s="334">
        <v>0</v>
      </c>
      <c r="AR42" s="334">
        <v>0</v>
      </c>
      <c r="AS42" s="334">
        <v>0</v>
      </c>
      <c r="AT42" s="334">
        <v>0</v>
      </c>
      <c r="AU42" s="334">
        <v>0</v>
      </c>
      <c r="AV42" s="334">
        <v>0</v>
      </c>
      <c r="AW42" s="357" t="s">
        <v>21</v>
      </c>
      <c r="AX42" s="357" t="s">
        <v>21</v>
      </c>
      <c r="AY42" s="357" t="s">
        <v>21</v>
      </c>
      <c r="AZ42" s="357" t="s">
        <v>21</v>
      </c>
      <c r="BA42" s="357" t="s">
        <v>21</v>
      </c>
      <c r="BB42" s="270" t="s">
        <v>21</v>
      </c>
      <c r="BC42" s="269" t="s">
        <v>21</v>
      </c>
      <c r="BD42" s="269" t="s">
        <v>21</v>
      </c>
      <c r="BE42" s="52">
        <f t="shared" si="4"/>
        <v>0</v>
      </c>
    </row>
    <row r="43" spans="1:58" s="16" customFormat="1" ht="15.75">
      <c r="A43" s="504"/>
      <c r="B43" s="351"/>
      <c r="C43" s="354"/>
      <c r="D43" s="99" t="s">
        <v>22</v>
      </c>
      <c r="E43" s="334">
        <v>0</v>
      </c>
      <c r="F43" s="35">
        <v>0</v>
      </c>
      <c r="G43" s="334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50">
        <v>0</v>
      </c>
      <c r="N43" s="344">
        <v>0</v>
      </c>
      <c r="O43" s="344">
        <v>0</v>
      </c>
      <c r="P43" s="447">
        <v>36</v>
      </c>
      <c r="Q43" s="447">
        <v>36</v>
      </c>
      <c r="R43" s="447">
        <v>36</v>
      </c>
      <c r="S43" s="448">
        <v>36</v>
      </c>
      <c r="T43" s="446">
        <v>36</v>
      </c>
      <c r="U43" s="448">
        <v>36</v>
      </c>
      <c r="V43" s="448">
        <v>36</v>
      </c>
      <c r="W43" s="454">
        <v>0</v>
      </c>
      <c r="X43" s="454">
        <v>0</v>
      </c>
      <c r="Y43" s="454">
        <v>36</v>
      </c>
      <c r="Z43" s="447">
        <v>36</v>
      </c>
      <c r="AA43" s="447">
        <v>36</v>
      </c>
      <c r="AB43" s="447">
        <v>36</v>
      </c>
      <c r="AC43" s="446">
        <v>36</v>
      </c>
      <c r="AD43" s="446">
        <v>36</v>
      </c>
      <c r="AE43" s="446">
        <v>0</v>
      </c>
      <c r="AF43" s="334">
        <v>0</v>
      </c>
      <c r="AG43" s="335">
        <v>0</v>
      </c>
      <c r="AH43" s="334">
        <v>0</v>
      </c>
      <c r="AI43" s="334">
        <v>0</v>
      </c>
      <c r="AJ43" s="334">
        <v>0</v>
      </c>
      <c r="AK43" s="350">
        <v>0</v>
      </c>
      <c r="AL43" s="350">
        <v>0</v>
      </c>
      <c r="AM43" s="350">
        <v>0</v>
      </c>
      <c r="AN43" s="334">
        <v>0</v>
      </c>
      <c r="AO43" s="334">
        <v>0</v>
      </c>
      <c r="AP43" s="334">
        <v>0</v>
      </c>
      <c r="AQ43" s="334">
        <v>0</v>
      </c>
      <c r="AR43" s="334">
        <v>0</v>
      </c>
      <c r="AS43" s="334">
        <v>0</v>
      </c>
      <c r="AT43" s="334">
        <v>0</v>
      </c>
      <c r="AU43" s="334">
        <v>0</v>
      </c>
      <c r="AV43" s="334">
        <v>0</v>
      </c>
      <c r="AW43" s="357" t="s">
        <v>21</v>
      </c>
      <c r="AX43" s="357" t="s">
        <v>21</v>
      </c>
      <c r="AY43" s="357" t="s">
        <v>21</v>
      </c>
      <c r="AZ43" s="357" t="s">
        <v>21</v>
      </c>
      <c r="BA43" s="357" t="s">
        <v>21</v>
      </c>
      <c r="BB43" s="337" t="s">
        <v>21</v>
      </c>
      <c r="BC43" s="357" t="s">
        <v>21</v>
      </c>
      <c r="BD43" s="357" t="s">
        <v>21</v>
      </c>
      <c r="BE43" s="52">
        <f t="shared" si="4"/>
        <v>468</v>
      </c>
      <c r="BF43" s="53"/>
    </row>
    <row r="44" spans="1:58" s="16" customFormat="1" ht="15.75">
      <c r="A44" s="504"/>
      <c r="B44" s="355"/>
      <c r="C44" s="191"/>
      <c r="D44" s="99" t="s">
        <v>115</v>
      </c>
      <c r="E44" s="334"/>
      <c r="F44" s="334"/>
      <c r="G44" s="334"/>
      <c r="H44" s="334"/>
      <c r="I44" s="334"/>
      <c r="J44" s="334"/>
      <c r="K44" s="334"/>
      <c r="L44" s="334"/>
      <c r="M44" s="350"/>
      <c r="N44" s="344"/>
      <c r="O44" s="344"/>
      <c r="P44" s="447"/>
      <c r="Q44" s="447"/>
      <c r="R44" s="447"/>
      <c r="S44" s="448"/>
      <c r="T44" s="416"/>
      <c r="U44" s="417"/>
      <c r="V44" s="417"/>
      <c r="W44" s="418"/>
      <c r="X44" s="418"/>
      <c r="Y44" s="418"/>
      <c r="Z44" s="417"/>
      <c r="AA44" s="417"/>
      <c r="AB44" s="417"/>
      <c r="AC44" s="446"/>
      <c r="AD44" s="446" t="s">
        <v>95</v>
      </c>
      <c r="AE44" s="446"/>
      <c r="AF44" s="334"/>
      <c r="AG44" s="335"/>
      <c r="AH44" s="334"/>
      <c r="AI44" s="334"/>
      <c r="AJ44" s="334"/>
      <c r="AK44" s="350"/>
      <c r="AL44" s="350"/>
      <c r="AM44" s="350"/>
      <c r="AN44" s="334"/>
      <c r="AO44" s="334"/>
      <c r="AP44" s="334"/>
      <c r="AQ44" s="334"/>
      <c r="AR44" s="334"/>
      <c r="AS44" s="334"/>
      <c r="AT44" s="334"/>
      <c r="AU44" s="334"/>
      <c r="AV44" s="334"/>
      <c r="AW44" s="357"/>
      <c r="AX44" s="357"/>
      <c r="AY44" s="357"/>
      <c r="AZ44" s="357"/>
      <c r="BA44" s="357"/>
      <c r="BB44" s="337"/>
      <c r="BC44" s="357"/>
      <c r="BD44" s="357"/>
      <c r="BE44" s="52"/>
      <c r="BF44" s="53"/>
    </row>
    <row r="45" spans="1:58" s="16" customFormat="1" ht="38.25" customHeight="1">
      <c r="A45" s="504"/>
      <c r="B45" s="516" t="s">
        <v>128</v>
      </c>
      <c r="C45" s="516" t="s">
        <v>74</v>
      </c>
      <c r="D45" s="132" t="s">
        <v>20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f aca="true" t="shared" si="17" ref="J45:AV45">J47+J50</f>
        <v>0</v>
      </c>
      <c r="K45" s="39">
        <f t="shared" si="17"/>
        <v>0</v>
      </c>
      <c r="L45" s="39">
        <f t="shared" si="17"/>
        <v>0</v>
      </c>
      <c r="M45" s="92">
        <f t="shared" si="17"/>
        <v>0</v>
      </c>
      <c r="N45" s="92">
        <f t="shared" si="17"/>
        <v>22</v>
      </c>
      <c r="O45" s="91">
        <f t="shared" si="17"/>
        <v>10</v>
      </c>
      <c r="P45" s="39">
        <f t="shared" si="17"/>
        <v>0</v>
      </c>
      <c r="Q45" s="39">
        <f t="shared" si="17"/>
        <v>0</v>
      </c>
      <c r="R45" s="39">
        <f t="shared" si="17"/>
        <v>0</v>
      </c>
      <c r="S45" s="35">
        <f t="shared" si="17"/>
        <v>0</v>
      </c>
      <c r="T45" s="35">
        <f t="shared" si="17"/>
        <v>0</v>
      </c>
      <c r="U45" s="39">
        <f t="shared" si="17"/>
        <v>0</v>
      </c>
      <c r="V45" s="39">
        <f t="shared" si="17"/>
        <v>0</v>
      </c>
      <c r="W45" s="39">
        <f t="shared" si="17"/>
        <v>0</v>
      </c>
      <c r="X45" s="39">
        <f t="shared" si="17"/>
        <v>0</v>
      </c>
      <c r="Y45" s="39">
        <f t="shared" si="17"/>
        <v>0</v>
      </c>
      <c r="Z45" s="39">
        <f t="shared" si="17"/>
        <v>0</v>
      </c>
      <c r="AA45" s="39">
        <f t="shared" si="17"/>
        <v>0</v>
      </c>
      <c r="AB45" s="39">
        <f t="shared" si="17"/>
        <v>0</v>
      </c>
      <c r="AC45" s="35">
        <f t="shared" si="17"/>
        <v>0</v>
      </c>
      <c r="AD45" s="39">
        <f t="shared" si="17"/>
        <v>0</v>
      </c>
      <c r="AE45" s="35">
        <f t="shared" si="17"/>
        <v>0</v>
      </c>
      <c r="AF45" s="35">
        <f t="shared" si="17"/>
        <v>0</v>
      </c>
      <c r="AG45" s="39">
        <f t="shared" si="17"/>
        <v>0</v>
      </c>
      <c r="AH45" s="35">
        <f t="shared" si="17"/>
        <v>0</v>
      </c>
      <c r="AI45" s="35">
        <f t="shared" si="17"/>
        <v>0</v>
      </c>
      <c r="AJ45" s="39">
        <f t="shared" si="17"/>
        <v>0</v>
      </c>
      <c r="AK45" s="92">
        <f t="shared" si="17"/>
        <v>16</v>
      </c>
      <c r="AL45" s="92">
        <f t="shared" si="17"/>
        <v>16</v>
      </c>
      <c r="AM45" s="92">
        <f t="shared" si="17"/>
        <v>10</v>
      </c>
      <c r="AN45" s="39">
        <f t="shared" si="17"/>
        <v>0</v>
      </c>
      <c r="AO45" s="39">
        <f t="shared" si="17"/>
        <v>0</v>
      </c>
      <c r="AP45" s="35">
        <f t="shared" si="17"/>
        <v>0</v>
      </c>
      <c r="AQ45" s="35">
        <f t="shared" si="17"/>
        <v>0</v>
      </c>
      <c r="AR45" s="35">
        <f t="shared" si="17"/>
        <v>0</v>
      </c>
      <c r="AS45" s="35">
        <f t="shared" si="17"/>
        <v>0</v>
      </c>
      <c r="AT45" s="35">
        <f t="shared" si="17"/>
        <v>0</v>
      </c>
      <c r="AU45" s="35">
        <f t="shared" si="17"/>
        <v>0</v>
      </c>
      <c r="AV45" s="35">
        <f t="shared" si="17"/>
        <v>0</v>
      </c>
      <c r="AW45" s="269" t="s">
        <v>21</v>
      </c>
      <c r="AX45" s="269" t="s">
        <v>21</v>
      </c>
      <c r="AY45" s="269" t="s">
        <v>21</v>
      </c>
      <c r="AZ45" s="269" t="s">
        <v>21</v>
      </c>
      <c r="BA45" s="270" t="s">
        <v>21</v>
      </c>
      <c r="BB45" s="270" t="s">
        <v>21</v>
      </c>
      <c r="BC45" s="270" t="s">
        <v>21</v>
      </c>
      <c r="BD45" s="270" t="s">
        <v>21</v>
      </c>
      <c r="BE45" s="52">
        <f t="shared" si="4"/>
        <v>74</v>
      </c>
      <c r="BF45" s="53"/>
    </row>
    <row r="46" spans="1:58" s="16" customFormat="1" ht="15.75">
      <c r="A46" s="504"/>
      <c r="B46" s="517"/>
      <c r="C46" s="517"/>
      <c r="D46" s="100" t="s">
        <v>22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f aca="true" t="shared" si="18" ref="J46:AV46">J48+J51</f>
        <v>0</v>
      </c>
      <c r="K46" s="39">
        <f t="shared" si="18"/>
        <v>0</v>
      </c>
      <c r="L46" s="39">
        <f t="shared" si="18"/>
        <v>0</v>
      </c>
      <c r="M46" s="92">
        <f t="shared" si="18"/>
        <v>8</v>
      </c>
      <c r="N46" s="92">
        <f t="shared" si="18"/>
        <v>8</v>
      </c>
      <c r="O46" s="91">
        <f t="shared" si="18"/>
        <v>8</v>
      </c>
      <c r="P46" s="39">
        <f t="shared" si="18"/>
        <v>8</v>
      </c>
      <c r="Q46" s="39">
        <f t="shared" si="18"/>
        <v>8</v>
      </c>
      <c r="R46" s="39">
        <f t="shared" si="18"/>
        <v>2</v>
      </c>
      <c r="S46" s="35">
        <f t="shared" si="18"/>
        <v>2</v>
      </c>
      <c r="T46" s="35">
        <f t="shared" si="18"/>
        <v>1</v>
      </c>
      <c r="U46" s="39">
        <f t="shared" si="18"/>
        <v>0</v>
      </c>
      <c r="V46" s="39">
        <f t="shared" si="18"/>
        <v>0</v>
      </c>
      <c r="W46" s="39">
        <f t="shared" si="18"/>
        <v>4</v>
      </c>
      <c r="X46" s="39">
        <f t="shared" si="18"/>
        <v>0</v>
      </c>
      <c r="Y46" s="39">
        <f t="shared" si="18"/>
        <v>0</v>
      </c>
      <c r="Z46" s="39">
        <f t="shared" si="18"/>
        <v>0</v>
      </c>
      <c r="AA46" s="39">
        <f t="shared" si="18"/>
        <v>0</v>
      </c>
      <c r="AB46" s="39">
        <f t="shared" si="18"/>
        <v>0</v>
      </c>
      <c r="AC46" s="39">
        <f t="shared" si="18"/>
        <v>0</v>
      </c>
      <c r="AD46" s="39">
        <f t="shared" si="18"/>
        <v>0</v>
      </c>
      <c r="AE46" s="39">
        <f t="shared" si="18"/>
        <v>0</v>
      </c>
      <c r="AF46" s="35">
        <f t="shared" si="18"/>
        <v>5</v>
      </c>
      <c r="AG46" s="39">
        <f t="shared" si="18"/>
        <v>1</v>
      </c>
      <c r="AH46" s="35">
        <f t="shared" si="18"/>
        <v>14</v>
      </c>
      <c r="AI46" s="35">
        <f t="shared" si="18"/>
        <v>13</v>
      </c>
      <c r="AJ46" s="39">
        <f t="shared" si="18"/>
        <v>20</v>
      </c>
      <c r="AK46" s="92">
        <f t="shared" si="18"/>
        <v>1</v>
      </c>
      <c r="AL46" s="92">
        <f t="shared" si="18"/>
        <v>1</v>
      </c>
      <c r="AM46" s="92">
        <f t="shared" si="18"/>
        <v>5</v>
      </c>
      <c r="AN46" s="39">
        <f t="shared" si="18"/>
        <v>8</v>
      </c>
      <c r="AO46" s="39">
        <f t="shared" si="18"/>
        <v>6</v>
      </c>
      <c r="AP46" s="35">
        <f t="shared" si="18"/>
        <v>8</v>
      </c>
      <c r="AQ46" s="39">
        <f t="shared" si="18"/>
        <v>0</v>
      </c>
      <c r="AR46" s="39">
        <f t="shared" si="18"/>
        <v>0</v>
      </c>
      <c r="AS46" s="39">
        <f t="shared" si="18"/>
        <v>0</v>
      </c>
      <c r="AT46" s="39">
        <f t="shared" si="18"/>
        <v>0</v>
      </c>
      <c r="AU46" s="39">
        <f t="shared" si="18"/>
        <v>0</v>
      </c>
      <c r="AV46" s="39">
        <f t="shared" si="18"/>
        <v>0</v>
      </c>
      <c r="AW46" s="270" t="s">
        <v>21</v>
      </c>
      <c r="AX46" s="270" t="s">
        <v>21</v>
      </c>
      <c r="AY46" s="270" t="s">
        <v>21</v>
      </c>
      <c r="AZ46" s="270" t="s">
        <v>21</v>
      </c>
      <c r="BA46" s="270" t="s">
        <v>21</v>
      </c>
      <c r="BB46" s="270" t="s">
        <v>21</v>
      </c>
      <c r="BC46" s="270" t="s">
        <v>21</v>
      </c>
      <c r="BD46" s="270" t="s">
        <v>21</v>
      </c>
      <c r="BE46" s="37">
        <f t="shared" si="4"/>
        <v>131</v>
      </c>
      <c r="BF46" s="53"/>
    </row>
    <row r="47" spans="1:58" s="16" customFormat="1" ht="26.25" customHeight="1">
      <c r="A47" s="504"/>
      <c r="B47" s="565" t="s">
        <v>75</v>
      </c>
      <c r="C47" s="519" t="s">
        <v>76</v>
      </c>
      <c r="D47" s="99" t="s">
        <v>20</v>
      </c>
      <c r="E47" s="335">
        <v>0</v>
      </c>
      <c r="F47" s="39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44">
        <v>0</v>
      </c>
      <c r="N47" s="344">
        <v>6</v>
      </c>
      <c r="O47" s="350">
        <v>6</v>
      </c>
      <c r="P47" s="446">
        <v>0</v>
      </c>
      <c r="Q47" s="447">
        <v>0</v>
      </c>
      <c r="R47" s="447">
        <v>0</v>
      </c>
      <c r="S47" s="446">
        <v>0</v>
      </c>
      <c r="T47" s="446">
        <v>0</v>
      </c>
      <c r="U47" s="447">
        <v>0</v>
      </c>
      <c r="V47" s="447">
        <v>0</v>
      </c>
      <c r="W47" s="446">
        <v>0</v>
      </c>
      <c r="X47" s="446">
        <v>0</v>
      </c>
      <c r="Y47" s="447">
        <v>0</v>
      </c>
      <c r="Z47" s="447">
        <v>0</v>
      </c>
      <c r="AA47" s="447">
        <v>0</v>
      </c>
      <c r="AB47" s="447">
        <v>0</v>
      </c>
      <c r="AC47" s="447">
        <v>0</v>
      </c>
      <c r="AD47" s="447">
        <v>0</v>
      </c>
      <c r="AE47" s="447">
        <v>0</v>
      </c>
      <c r="AF47" s="334">
        <v>0</v>
      </c>
      <c r="AG47" s="335">
        <v>0</v>
      </c>
      <c r="AH47" s="334">
        <v>0</v>
      </c>
      <c r="AI47" s="334">
        <v>0</v>
      </c>
      <c r="AJ47" s="335">
        <v>0</v>
      </c>
      <c r="AK47" s="344">
        <v>14</v>
      </c>
      <c r="AL47" s="344">
        <v>6</v>
      </c>
      <c r="AM47" s="344">
        <v>4</v>
      </c>
      <c r="AN47" s="335">
        <v>0</v>
      </c>
      <c r="AO47" s="335">
        <v>0</v>
      </c>
      <c r="AP47" s="334">
        <v>0</v>
      </c>
      <c r="AQ47" s="335">
        <v>0</v>
      </c>
      <c r="AR47" s="335">
        <v>0</v>
      </c>
      <c r="AS47" s="335">
        <v>0</v>
      </c>
      <c r="AT47" s="335">
        <v>0</v>
      </c>
      <c r="AU47" s="335">
        <v>0</v>
      </c>
      <c r="AV47" s="335">
        <v>0</v>
      </c>
      <c r="AW47" s="337" t="s">
        <v>21</v>
      </c>
      <c r="AX47" s="337" t="s">
        <v>21</v>
      </c>
      <c r="AY47" s="337" t="s">
        <v>21</v>
      </c>
      <c r="AZ47" s="337" t="s">
        <v>21</v>
      </c>
      <c r="BA47" s="337" t="s">
        <v>21</v>
      </c>
      <c r="BB47" s="337" t="s">
        <v>21</v>
      </c>
      <c r="BC47" s="337" t="s">
        <v>21</v>
      </c>
      <c r="BD47" s="337" t="s">
        <v>21</v>
      </c>
      <c r="BE47" s="51">
        <f t="shared" si="4"/>
        <v>36</v>
      </c>
      <c r="BF47" s="53"/>
    </row>
    <row r="48" spans="1:58" s="16" customFormat="1" ht="15.75">
      <c r="A48" s="504"/>
      <c r="B48" s="566"/>
      <c r="C48" s="518"/>
      <c r="D48" s="100" t="s">
        <v>22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92">
        <v>8</v>
      </c>
      <c r="N48" s="92">
        <v>8</v>
      </c>
      <c r="O48" s="91">
        <v>8</v>
      </c>
      <c r="P48" s="35">
        <v>8</v>
      </c>
      <c r="Q48" s="35">
        <v>8</v>
      </c>
      <c r="R48" s="39">
        <v>2</v>
      </c>
      <c r="S48" s="35">
        <v>2</v>
      </c>
      <c r="T48" s="35">
        <v>1</v>
      </c>
      <c r="U48" s="39">
        <v>0</v>
      </c>
      <c r="V48" s="39">
        <v>0</v>
      </c>
      <c r="W48" s="35">
        <v>4</v>
      </c>
      <c r="X48" s="35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5">
        <v>0</v>
      </c>
      <c r="AG48" s="39">
        <v>0</v>
      </c>
      <c r="AH48" s="35">
        <v>0</v>
      </c>
      <c r="AI48" s="35">
        <v>0</v>
      </c>
      <c r="AJ48" s="39">
        <v>0</v>
      </c>
      <c r="AK48" s="92">
        <v>0</v>
      </c>
      <c r="AL48" s="92">
        <v>0</v>
      </c>
      <c r="AM48" s="92">
        <v>0</v>
      </c>
      <c r="AN48" s="39">
        <v>0</v>
      </c>
      <c r="AO48" s="39">
        <v>0</v>
      </c>
      <c r="AP48" s="35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270" t="s">
        <v>21</v>
      </c>
      <c r="AX48" s="270" t="s">
        <v>21</v>
      </c>
      <c r="AY48" s="270" t="s">
        <v>21</v>
      </c>
      <c r="AZ48" s="270" t="s">
        <v>21</v>
      </c>
      <c r="BA48" s="270" t="s">
        <v>21</v>
      </c>
      <c r="BB48" s="270" t="s">
        <v>21</v>
      </c>
      <c r="BC48" s="270" t="s">
        <v>21</v>
      </c>
      <c r="BD48" s="270" t="s">
        <v>21</v>
      </c>
      <c r="BE48" s="37">
        <f t="shared" si="4"/>
        <v>49</v>
      </c>
      <c r="BF48" s="53"/>
    </row>
    <row r="49" spans="1:58" s="16" customFormat="1" ht="15.75">
      <c r="A49" s="504"/>
      <c r="B49" s="567"/>
      <c r="C49" s="572"/>
      <c r="D49" s="99" t="s">
        <v>115</v>
      </c>
      <c r="E49" s="335"/>
      <c r="F49" s="335"/>
      <c r="G49" s="335"/>
      <c r="H49" s="335"/>
      <c r="I49" s="335"/>
      <c r="J49" s="335"/>
      <c r="K49" s="335"/>
      <c r="L49" s="335"/>
      <c r="M49" s="344"/>
      <c r="N49" s="344"/>
      <c r="O49" s="350"/>
      <c r="P49" s="446"/>
      <c r="Q49" s="446"/>
      <c r="R49" s="446"/>
      <c r="S49" s="39"/>
      <c r="T49" s="35"/>
      <c r="U49" s="39"/>
      <c r="V49" s="39"/>
      <c r="W49" s="35"/>
      <c r="X49" s="35"/>
      <c r="Y49" s="39"/>
      <c r="Z49" s="39"/>
      <c r="AA49" s="39"/>
      <c r="AB49" s="39"/>
      <c r="AC49" s="39"/>
      <c r="AD49" s="39"/>
      <c r="AE49" s="39"/>
      <c r="AF49" s="35"/>
      <c r="AG49" s="39"/>
      <c r="AH49" s="35"/>
      <c r="AI49" s="35"/>
      <c r="AJ49" s="39"/>
      <c r="AK49" s="92"/>
      <c r="AL49" s="92"/>
      <c r="AM49" s="92" t="s">
        <v>96</v>
      </c>
      <c r="AN49" s="39"/>
      <c r="AO49" s="39"/>
      <c r="AP49" s="35"/>
      <c r="AQ49" s="39"/>
      <c r="AR49" s="39"/>
      <c r="AS49" s="39"/>
      <c r="AT49" s="39"/>
      <c r="AU49" s="39"/>
      <c r="AV49" s="39"/>
      <c r="AW49" s="270"/>
      <c r="AX49" s="270"/>
      <c r="AY49" s="269"/>
      <c r="AZ49" s="270"/>
      <c r="BA49" s="270"/>
      <c r="BB49" s="270"/>
      <c r="BC49" s="270"/>
      <c r="BD49" s="269"/>
      <c r="BE49" s="37"/>
      <c r="BF49" s="53"/>
    </row>
    <row r="50" spans="1:58" s="16" customFormat="1" ht="26.25" customHeight="1">
      <c r="A50" s="504"/>
      <c r="B50" s="565" t="s">
        <v>77</v>
      </c>
      <c r="C50" s="640" t="s">
        <v>93</v>
      </c>
      <c r="D50" s="100" t="s">
        <v>20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92">
        <v>0</v>
      </c>
      <c r="N50" s="92">
        <v>16</v>
      </c>
      <c r="O50" s="91">
        <v>4</v>
      </c>
      <c r="P50" s="39">
        <v>0</v>
      </c>
      <c r="Q50" s="35">
        <v>0</v>
      </c>
      <c r="R50" s="39">
        <v>0</v>
      </c>
      <c r="S50" s="35">
        <v>0</v>
      </c>
      <c r="T50" s="39">
        <v>0</v>
      </c>
      <c r="U50" s="39">
        <v>0</v>
      </c>
      <c r="V50" s="39">
        <v>0</v>
      </c>
      <c r="W50" s="35">
        <v>0</v>
      </c>
      <c r="X50" s="35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5">
        <v>0</v>
      </c>
      <c r="AG50" s="39">
        <v>0</v>
      </c>
      <c r="AH50" s="35">
        <v>0</v>
      </c>
      <c r="AI50" s="39">
        <v>0</v>
      </c>
      <c r="AJ50" s="35">
        <v>0</v>
      </c>
      <c r="AK50" s="92">
        <v>2</v>
      </c>
      <c r="AL50" s="92">
        <v>10</v>
      </c>
      <c r="AM50" s="91">
        <v>6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270" t="s">
        <v>21</v>
      </c>
      <c r="AX50" s="270" t="s">
        <v>21</v>
      </c>
      <c r="AY50" s="270" t="s">
        <v>21</v>
      </c>
      <c r="AZ50" s="270" t="s">
        <v>21</v>
      </c>
      <c r="BA50" s="270" t="s">
        <v>21</v>
      </c>
      <c r="BB50" s="270" t="s">
        <v>21</v>
      </c>
      <c r="BC50" s="270" t="s">
        <v>21</v>
      </c>
      <c r="BD50" s="269" t="s">
        <v>21</v>
      </c>
      <c r="BE50" s="52">
        <f t="shared" si="4"/>
        <v>38</v>
      </c>
      <c r="BF50" s="53"/>
    </row>
    <row r="51" spans="1:58" s="16" customFormat="1" ht="15.75">
      <c r="A51" s="504"/>
      <c r="B51" s="566"/>
      <c r="C51" s="640"/>
      <c r="D51" s="99" t="s">
        <v>22</v>
      </c>
      <c r="E51" s="335">
        <v>0</v>
      </c>
      <c r="F51" s="39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44">
        <v>0</v>
      </c>
      <c r="N51" s="344">
        <v>0</v>
      </c>
      <c r="O51" s="350">
        <v>0</v>
      </c>
      <c r="P51" s="447">
        <v>0</v>
      </c>
      <c r="Q51" s="446">
        <v>0</v>
      </c>
      <c r="R51" s="446">
        <v>0</v>
      </c>
      <c r="S51" s="446">
        <v>0</v>
      </c>
      <c r="T51" s="39">
        <v>0</v>
      </c>
      <c r="U51" s="39">
        <v>0</v>
      </c>
      <c r="V51" s="39">
        <v>0</v>
      </c>
      <c r="W51" s="35">
        <v>0</v>
      </c>
      <c r="X51" s="35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5">
        <v>5</v>
      </c>
      <c r="AG51" s="39">
        <v>1</v>
      </c>
      <c r="AH51" s="35">
        <v>14</v>
      </c>
      <c r="AI51" s="39">
        <v>13</v>
      </c>
      <c r="AJ51" s="35">
        <v>20</v>
      </c>
      <c r="AK51" s="92">
        <v>1</v>
      </c>
      <c r="AL51" s="92">
        <v>1</v>
      </c>
      <c r="AM51" s="91">
        <v>5</v>
      </c>
      <c r="AN51" s="39">
        <v>8</v>
      </c>
      <c r="AO51" s="39">
        <v>6</v>
      </c>
      <c r="AP51" s="39">
        <v>8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270" t="s">
        <v>21</v>
      </c>
      <c r="AX51" s="270" t="s">
        <v>21</v>
      </c>
      <c r="AY51" s="270" t="s">
        <v>21</v>
      </c>
      <c r="AZ51" s="270" t="s">
        <v>21</v>
      </c>
      <c r="BA51" s="270" t="s">
        <v>21</v>
      </c>
      <c r="BB51" s="270" t="s">
        <v>21</v>
      </c>
      <c r="BC51" s="270" t="s">
        <v>21</v>
      </c>
      <c r="BD51" s="269" t="s">
        <v>21</v>
      </c>
      <c r="BE51" s="37">
        <f t="shared" si="4"/>
        <v>82</v>
      </c>
      <c r="BF51" s="53"/>
    </row>
    <row r="52" spans="1:58" s="16" customFormat="1" ht="15.75">
      <c r="A52" s="504"/>
      <c r="B52" s="567"/>
      <c r="C52" s="404"/>
      <c r="D52" s="99"/>
      <c r="E52" s="335"/>
      <c r="F52" s="335"/>
      <c r="G52" s="335"/>
      <c r="H52" s="335"/>
      <c r="I52" s="335"/>
      <c r="J52" s="335"/>
      <c r="K52" s="335"/>
      <c r="L52" s="335"/>
      <c r="M52" s="344"/>
      <c r="N52" s="344"/>
      <c r="O52" s="350"/>
      <c r="P52" s="447"/>
      <c r="Q52" s="447"/>
      <c r="R52" s="446"/>
      <c r="S52" s="446"/>
      <c r="T52" s="446"/>
      <c r="U52" s="447"/>
      <c r="V52" s="447"/>
      <c r="W52" s="446"/>
      <c r="X52" s="446"/>
      <c r="Y52" s="447"/>
      <c r="Z52" s="447"/>
      <c r="AA52" s="447"/>
      <c r="AB52" s="447"/>
      <c r="AC52" s="447"/>
      <c r="AD52" s="447"/>
      <c r="AE52" s="447"/>
      <c r="AF52" s="334"/>
      <c r="AG52" s="335"/>
      <c r="AH52" s="334"/>
      <c r="AI52" s="335"/>
      <c r="AJ52" s="334"/>
      <c r="AK52" s="344"/>
      <c r="AL52" s="344"/>
      <c r="AM52" s="344" t="s">
        <v>94</v>
      </c>
      <c r="AN52" s="335"/>
      <c r="AO52" s="335"/>
      <c r="AP52" s="335"/>
      <c r="AQ52" s="335"/>
      <c r="AR52" s="335"/>
      <c r="AS52" s="335"/>
      <c r="AT52" s="39"/>
      <c r="AU52" s="39"/>
      <c r="AV52" s="39"/>
      <c r="AW52" s="270"/>
      <c r="AX52" s="270"/>
      <c r="AY52" s="270"/>
      <c r="AZ52" s="270"/>
      <c r="BA52" s="270"/>
      <c r="BB52" s="270"/>
      <c r="BC52" s="270"/>
      <c r="BD52" s="269"/>
      <c r="BE52" s="37"/>
      <c r="BF52" s="53"/>
    </row>
    <row r="53" spans="1:57" s="1" customFormat="1" ht="33" customHeight="1">
      <c r="A53" s="504"/>
      <c r="B53" s="620" t="s">
        <v>36</v>
      </c>
      <c r="C53" s="621"/>
      <c r="D53" s="622"/>
      <c r="E53" s="522">
        <v>0</v>
      </c>
      <c r="F53" s="522">
        <v>0</v>
      </c>
      <c r="G53" s="522">
        <v>0</v>
      </c>
      <c r="H53" s="522">
        <v>0</v>
      </c>
      <c r="I53" s="522">
        <v>0</v>
      </c>
      <c r="J53" s="520">
        <f aca="true" t="shared" si="19" ref="J53:AV53">J7+J19+J32</f>
        <v>0</v>
      </c>
      <c r="K53" s="520">
        <f t="shared" si="19"/>
        <v>0</v>
      </c>
      <c r="L53" s="520">
        <f t="shared" si="19"/>
        <v>0</v>
      </c>
      <c r="M53" s="619">
        <f t="shared" si="19"/>
        <v>28</v>
      </c>
      <c r="N53" s="535">
        <f t="shared" si="19"/>
        <v>26</v>
      </c>
      <c r="O53" s="619">
        <f t="shared" si="19"/>
        <v>24</v>
      </c>
      <c r="P53" s="524">
        <f t="shared" si="19"/>
        <v>0</v>
      </c>
      <c r="Q53" s="524">
        <f t="shared" si="19"/>
        <v>0</v>
      </c>
      <c r="R53" s="520">
        <f t="shared" si="19"/>
        <v>0</v>
      </c>
      <c r="S53" s="524">
        <f t="shared" si="19"/>
        <v>0</v>
      </c>
      <c r="T53" s="520">
        <f t="shared" si="19"/>
        <v>0</v>
      </c>
      <c r="U53" s="520">
        <f t="shared" si="19"/>
        <v>0</v>
      </c>
      <c r="V53" s="520">
        <f t="shared" si="19"/>
        <v>0</v>
      </c>
      <c r="W53" s="520">
        <f>W7+W19+W32</f>
        <v>0</v>
      </c>
      <c r="X53" s="520">
        <f>X7+X19+X32</f>
        <v>0</v>
      </c>
      <c r="Y53" s="520">
        <f t="shared" si="19"/>
        <v>0</v>
      </c>
      <c r="Z53" s="520">
        <f t="shared" si="19"/>
        <v>0</v>
      </c>
      <c r="AA53" s="524">
        <f t="shared" si="19"/>
        <v>0</v>
      </c>
      <c r="AB53" s="524">
        <f t="shared" si="19"/>
        <v>0</v>
      </c>
      <c r="AC53" s="524">
        <f t="shared" si="19"/>
        <v>0</v>
      </c>
      <c r="AD53" s="524">
        <f t="shared" si="19"/>
        <v>0</v>
      </c>
      <c r="AE53" s="524">
        <f t="shared" si="19"/>
        <v>0</v>
      </c>
      <c r="AF53" s="524">
        <f t="shared" si="19"/>
        <v>0</v>
      </c>
      <c r="AG53" s="520">
        <f t="shared" si="19"/>
        <v>0</v>
      </c>
      <c r="AH53" s="524">
        <f t="shared" si="19"/>
        <v>0</v>
      </c>
      <c r="AI53" s="524">
        <f t="shared" si="19"/>
        <v>0</v>
      </c>
      <c r="AJ53" s="524">
        <f t="shared" si="19"/>
        <v>0</v>
      </c>
      <c r="AK53" s="535">
        <f t="shared" si="19"/>
        <v>34</v>
      </c>
      <c r="AL53" s="535">
        <f t="shared" si="19"/>
        <v>36</v>
      </c>
      <c r="AM53" s="535">
        <f t="shared" si="19"/>
        <v>12</v>
      </c>
      <c r="AN53" s="520">
        <f t="shared" si="19"/>
        <v>0</v>
      </c>
      <c r="AO53" s="520">
        <f t="shared" si="19"/>
        <v>0</v>
      </c>
      <c r="AP53" s="520">
        <f t="shared" si="19"/>
        <v>0</v>
      </c>
      <c r="AQ53" s="520">
        <f t="shared" si="19"/>
        <v>0</v>
      </c>
      <c r="AR53" s="524">
        <f t="shared" si="19"/>
        <v>0</v>
      </c>
      <c r="AS53" s="524">
        <f t="shared" si="19"/>
        <v>0</v>
      </c>
      <c r="AT53" s="524">
        <f t="shared" si="19"/>
        <v>0</v>
      </c>
      <c r="AU53" s="524">
        <f t="shared" si="19"/>
        <v>0</v>
      </c>
      <c r="AV53" s="524">
        <f t="shared" si="19"/>
        <v>0</v>
      </c>
      <c r="AW53" s="583" t="s">
        <v>21</v>
      </c>
      <c r="AX53" s="583" t="s">
        <v>21</v>
      </c>
      <c r="AY53" s="583" t="s">
        <v>21</v>
      </c>
      <c r="AZ53" s="583" t="s">
        <v>21</v>
      </c>
      <c r="BA53" s="584" t="s">
        <v>21</v>
      </c>
      <c r="BB53" s="546" t="s">
        <v>21</v>
      </c>
      <c r="BC53" s="584" t="s">
        <v>21</v>
      </c>
      <c r="BD53" s="584" t="s">
        <v>21</v>
      </c>
      <c r="BE53" s="586">
        <f>SUM(J53:AZ53)</f>
        <v>160</v>
      </c>
    </row>
    <row r="54" spans="1:57" s="1" customFormat="1" ht="33" customHeight="1">
      <c r="A54" s="504"/>
      <c r="B54" s="591" t="s">
        <v>37</v>
      </c>
      <c r="C54" s="592"/>
      <c r="D54" s="593"/>
      <c r="E54" s="523"/>
      <c r="F54" s="523"/>
      <c r="G54" s="523"/>
      <c r="H54" s="523"/>
      <c r="I54" s="523"/>
      <c r="J54" s="521"/>
      <c r="K54" s="521"/>
      <c r="L54" s="521"/>
      <c r="M54" s="590"/>
      <c r="N54" s="534"/>
      <c r="O54" s="590"/>
      <c r="P54" s="525"/>
      <c r="Q54" s="525"/>
      <c r="R54" s="521"/>
      <c r="S54" s="525"/>
      <c r="T54" s="521"/>
      <c r="U54" s="521"/>
      <c r="V54" s="521"/>
      <c r="W54" s="521"/>
      <c r="X54" s="521"/>
      <c r="Y54" s="521"/>
      <c r="Z54" s="521"/>
      <c r="AA54" s="525"/>
      <c r="AB54" s="525"/>
      <c r="AC54" s="525"/>
      <c r="AD54" s="525"/>
      <c r="AE54" s="525"/>
      <c r="AF54" s="525"/>
      <c r="AG54" s="521"/>
      <c r="AH54" s="525"/>
      <c r="AI54" s="525"/>
      <c r="AJ54" s="525"/>
      <c r="AK54" s="534"/>
      <c r="AL54" s="534"/>
      <c r="AM54" s="534"/>
      <c r="AN54" s="521"/>
      <c r="AO54" s="521"/>
      <c r="AP54" s="521"/>
      <c r="AQ54" s="521"/>
      <c r="AR54" s="525"/>
      <c r="AS54" s="525"/>
      <c r="AT54" s="525"/>
      <c r="AU54" s="525"/>
      <c r="AV54" s="525"/>
      <c r="AW54" s="545"/>
      <c r="AX54" s="545"/>
      <c r="AY54" s="545"/>
      <c r="AZ54" s="545"/>
      <c r="BA54" s="585"/>
      <c r="BB54" s="547"/>
      <c r="BC54" s="585"/>
      <c r="BD54" s="585"/>
      <c r="BE54" s="587"/>
    </row>
    <row r="55" spans="1:57" s="1" customFormat="1" ht="33" customHeight="1">
      <c r="A55" s="504"/>
      <c r="B55" s="615" t="s">
        <v>38</v>
      </c>
      <c r="C55" s="616"/>
      <c r="D55" s="617"/>
      <c r="E55" s="339">
        <v>0</v>
      </c>
      <c r="F55" s="339">
        <v>0</v>
      </c>
      <c r="G55" s="339">
        <v>0</v>
      </c>
      <c r="H55" s="339">
        <v>0</v>
      </c>
      <c r="I55" s="339">
        <v>0</v>
      </c>
      <c r="J55" s="345">
        <f aca="true" t="shared" si="20" ref="J55:AV55">J8+J20+J33</f>
        <v>0</v>
      </c>
      <c r="K55" s="345">
        <f t="shared" si="20"/>
        <v>0</v>
      </c>
      <c r="L55" s="345">
        <f t="shared" si="20"/>
        <v>0</v>
      </c>
      <c r="M55" s="109">
        <f t="shared" si="20"/>
        <v>26</v>
      </c>
      <c r="N55" s="109">
        <f t="shared" si="20"/>
        <v>28</v>
      </c>
      <c r="O55" s="112">
        <f t="shared" si="20"/>
        <v>30</v>
      </c>
      <c r="P55" s="107">
        <f t="shared" si="20"/>
        <v>54</v>
      </c>
      <c r="Q55" s="113">
        <f t="shared" si="20"/>
        <v>54</v>
      </c>
      <c r="R55" s="113">
        <f t="shared" si="20"/>
        <v>50</v>
      </c>
      <c r="S55" s="107">
        <f t="shared" si="20"/>
        <v>54</v>
      </c>
      <c r="T55" s="113">
        <f t="shared" si="20"/>
        <v>54</v>
      </c>
      <c r="U55" s="113">
        <f t="shared" si="20"/>
        <v>54</v>
      </c>
      <c r="V55" s="113">
        <f t="shared" si="20"/>
        <v>54</v>
      </c>
      <c r="W55" s="113">
        <f t="shared" si="20"/>
        <v>54</v>
      </c>
      <c r="X55" s="113">
        <f t="shared" si="20"/>
        <v>54</v>
      </c>
      <c r="Y55" s="113">
        <f t="shared" si="20"/>
        <v>54</v>
      </c>
      <c r="Z55" s="113">
        <f t="shared" si="20"/>
        <v>54</v>
      </c>
      <c r="AA55" s="113">
        <f t="shared" si="20"/>
        <v>54</v>
      </c>
      <c r="AB55" s="107">
        <f t="shared" si="20"/>
        <v>52</v>
      </c>
      <c r="AC55" s="107">
        <f t="shared" si="20"/>
        <v>52</v>
      </c>
      <c r="AD55" s="113">
        <f t="shared" si="20"/>
        <v>52</v>
      </c>
      <c r="AE55" s="113">
        <f t="shared" si="20"/>
        <v>52</v>
      </c>
      <c r="AF55" s="345">
        <f t="shared" si="20"/>
        <v>52</v>
      </c>
      <c r="AG55" s="346">
        <f t="shared" si="20"/>
        <v>52</v>
      </c>
      <c r="AH55" s="346">
        <f t="shared" si="20"/>
        <v>54</v>
      </c>
      <c r="AI55" s="346">
        <f t="shared" si="20"/>
        <v>54</v>
      </c>
      <c r="AJ55" s="346">
        <f t="shared" si="20"/>
        <v>52</v>
      </c>
      <c r="AK55" s="348">
        <f t="shared" si="20"/>
        <v>18</v>
      </c>
      <c r="AL55" s="348">
        <f t="shared" si="20"/>
        <v>15</v>
      </c>
      <c r="AM55" s="348">
        <f t="shared" si="20"/>
        <v>35</v>
      </c>
      <c r="AN55" s="346">
        <f t="shared" si="20"/>
        <v>52</v>
      </c>
      <c r="AO55" s="346">
        <f t="shared" si="20"/>
        <v>48</v>
      </c>
      <c r="AP55" s="346">
        <f t="shared" si="20"/>
        <v>46</v>
      </c>
      <c r="AQ55" s="345">
        <f t="shared" si="20"/>
        <v>0</v>
      </c>
      <c r="AR55" s="107">
        <f t="shared" si="20"/>
        <v>0</v>
      </c>
      <c r="AS55" s="113">
        <f t="shared" si="20"/>
        <v>0</v>
      </c>
      <c r="AT55" s="113">
        <f t="shared" si="20"/>
        <v>0</v>
      </c>
      <c r="AU55" s="113">
        <f t="shared" si="20"/>
        <v>0</v>
      </c>
      <c r="AV55" s="113">
        <f t="shared" si="20"/>
        <v>0</v>
      </c>
      <c r="AW55" s="332" t="s">
        <v>21</v>
      </c>
      <c r="AX55" s="332" t="s">
        <v>21</v>
      </c>
      <c r="AY55" s="332" t="s">
        <v>21</v>
      </c>
      <c r="AZ55" s="332" t="s">
        <v>21</v>
      </c>
      <c r="BA55" s="269" t="s">
        <v>21</v>
      </c>
      <c r="BB55" s="337" t="s">
        <v>21</v>
      </c>
      <c r="BC55" s="357" t="s">
        <v>21</v>
      </c>
      <c r="BD55" s="357" t="s">
        <v>21</v>
      </c>
      <c r="BE55" s="358">
        <f>SUM(E55:BD55)</f>
        <v>1414</v>
      </c>
    </row>
    <row r="56" spans="1:58" s="1" customFormat="1" ht="33" customHeight="1">
      <c r="A56" s="504"/>
      <c r="B56" s="541" t="s">
        <v>39</v>
      </c>
      <c r="C56" s="542"/>
      <c r="D56" s="543"/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107">
        <v>0</v>
      </c>
      <c r="K56" s="107">
        <v>0</v>
      </c>
      <c r="L56" s="107">
        <v>0</v>
      </c>
      <c r="M56" s="109">
        <v>0</v>
      </c>
      <c r="N56" s="109">
        <v>0</v>
      </c>
      <c r="O56" s="112">
        <v>0</v>
      </c>
      <c r="P56" s="107">
        <v>0</v>
      </c>
      <c r="Q56" s="456">
        <v>0</v>
      </c>
      <c r="R56" s="456">
        <v>4</v>
      </c>
      <c r="S56" s="450">
        <v>0</v>
      </c>
      <c r="T56" s="456">
        <v>0</v>
      </c>
      <c r="U56" s="456">
        <v>0</v>
      </c>
      <c r="V56" s="456">
        <v>0</v>
      </c>
      <c r="W56" s="456">
        <v>0</v>
      </c>
      <c r="X56" s="457">
        <v>0</v>
      </c>
      <c r="Y56" s="452">
        <v>0</v>
      </c>
      <c r="Z56" s="452">
        <v>0</v>
      </c>
      <c r="AA56" s="450">
        <v>0</v>
      </c>
      <c r="AB56" s="457">
        <v>2</v>
      </c>
      <c r="AC56" s="457">
        <v>2</v>
      </c>
      <c r="AD56" s="450">
        <v>2</v>
      </c>
      <c r="AE56" s="107">
        <v>2</v>
      </c>
      <c r="AF56" s="107">
        <v>2</v>
      </c>
      <c r="AG56" s="113">
        <v>2</v>
      </c>
      <c r="AH56" s="113">
        <v>0</v>
      </c>
      <c r="AI56" s="113">
        <v>0</v>
      </c>
      <c r="AJ56" s="113">
        <v>2</v>
      </c>
      <c r="AK56" s="112">
        <v>2</v>
      </c>
      <c r="AL56" s="112">
        <v>3</v>
      </c>
      <c r="AM56" s="112">
        <v>7</v>
      </c>
      <c r="AN56" s="113">
        <v>2</v>
      </c>
      <c r="AO56" s="113">
        <v>6</v>
      </c>
      <c r="AP56" s="113">
        <v>6</v>
      </c>
      <c r="AQ56" s="107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332" t="s">
        <v>21</v>
      </c>
      <c r="AX56" s="332" t="s">
        <v>21</v>
      </c>
      <c r="AY56" s="332" t="s">
        <v>21</v>
      </c>
      <c r="AZ56" s="332" t="s">
        <v>21</v>
      </c>
      <c r="BA56" s="357" t="s">
        <v>21</v>
      </c>
      <c r="BB56" s="357" t="s">
        <v>21</v>
      </c>
      <c r="BC56" s="357" t="s">
        <v>21</v>
      </c>
      <c r="BD56" s="357" t="s">
        <v>21</v>
      </c>
      <c r="BE56" s="358">
        <f>SUM(D56:BD56)</f>
        <v>44</v>
      </c>
      <c r="BF56" s="211"/>
    </row>
    <row r="57" spans="1:57" ht="30.75" customHeight="1">
      <c r="A57" s="505"/>
      <c r="B57" s="618" t="s">
        <v>40</v>
      </c>
      <c r="C57" s="552"/>
      <c r="D57" s="553"/>
      <c r="E57" s="339">
        <v>0</v>
      </c>
      <c r="F57" s="339">
        <v>0</v>
      </c>
      <c r="G57" s="339">
        <v>0</v>
      </c>
      <c r="H57" s="339">
        <v>0</v>
      </c>
      <c r="I57" s="339">
        <v>0</v>
      </c>
      <c r="J57" s="107">
        <f>J53+J55+J56</f>
        <v>0</v>
      </c>
      <c r="K57" s="107">
        <f aca="true" t="shared" si="21" ref="K57:R57">K53+K55+K56</f>
        <v>0</v>
      </c>
      <c r="L57" s="107">
        <f t="shared" si="21"/>
        <v>0</v>
      </c>
      <c r="M57" s="109">
        <f t="shared" si="21"/>
        <v>54</v>
      </c>
      <c r="N57" s="365">
        <f t="shared" si="21"/>
        <v>54</v>
      </c>
      <c r="O57" s="348">
        <f t="shared" si="21"/>
        <v>54</v>
      </c>
      <c r="P57" s="451">
        <f t="shared" si="21"/>
        <v>54</v>
      </c>
      <c r="Q57" s="107">
        <f t="shared" si="21"/>
        <v>54</v>
      </c>
      <c r="R57" s="113">
        <f t="shared" si="21"/>
        <v>54</v>
      </c>
      <c r="S57" s="107">
        <f aca="true" t="shared" si="22" ref="S57:AV57">S53+S55+S56</f>
        <v>54</v>
      </c>
      <c r="T57" s="113">
        <f t="shared" si="22"/>
        <v>54</v>
      </c>
      <c r="U57" s="113">
        <f t="shared" si="22"/>
        <v>54</v>
      </c>
      <c r="V57" s="113">
        <f t="shared" si="22"/>
        <v>54</v>
      </c>
      <c r="W57" s="113">
        <f t="shared" si="22"/>
        <v>54</v>
      </c>
      <c r="X57" s="113">
        <f t="shared" si="22"/>
        <v>54</v>
      </c>
      <c r="Y57" s="113">
        <f t="shared" si="22"/>
        <v>54</v>
      </c>
      <c r="Z57" s="113">
        <f t="shared" si="22"/>
        <v>54</v>
      </c>
      <c r="AA57" s="107">
        <f t="shared" si="22"/>
        <v>54</v>
      </c>
      <c r="AB57" s="107">
        <f t="shared" si="22"/>
        <v>54</v>
      </c>
      <c r="AC57" s="107">
        <f t="shared" si="22"/>
        <v>54</v>
      </c>
      <c r="AD57" s="107">
        <f t="shared" si="22"/>
        <v>54</v>
      </c>
      <c r="AE57" s="107">
        <f t="shared" si="22"/>
        <v>54</v>
      </c>
      <c r="AF57" s="107">
        <f t="shared" si="22"/>
        <v>54</v>
      </c>
      <c r="AG57" s="113">
        <f t="shared" si="22"/>
        <v>54</v>
      </c>
      <c r="AH57" s="113">
        <f t="shared" si="22"/>
        <v>54</v>
      </c>
      <c r="AI57" s="113">
        <f t="shared" si="22"/>
        <v>54</v>
      </c>
      <c r="AJ57" s="113">
        <f t="shared" si="22"/>
        <v>54</v>
      </c>
      <c r="AK57" s="112">
        <f t="shared" si="22"/>
        <v>54</v>
      </c>
      <c r="AL57" s="112">
        <f t="shared" si="22"/>
        <v>54</v>
      </c>
      <c r="AM57" s="109">
        <f t="shared" si="22"/>
        <v>54</v>
      </c>
      <c r="AN57" s="113">
        <f t="shared" si="22"/>
        <v>54</v>
      </c>
      <c r="AO57" s="113">
        <f t="shared" si="22"/>
        <v>54</v>
      </c>
      <c r="AP57" s="113">
        <f t="shared" si="22"/>
        <v>52</v>
      </c>
      <c r="AQ57" s="107">
        <f t="shared" si="22"/>
        <v>0</v>
      </c>
      <c r="AR57" s="113">
        <f t="shared" si="22"/>
        <v>0</v>
      </c>
      <c r="AS57" s="113">
        <f t="shared" si="22"/>
        <v>0</v>
      </c>
      <c r="AT57" s="113">
        <f t="shared" si="22"/>
        <v>0</v>
      </c>
      <c r="AU57" s="113">
        <f t="shared" si="22"/>
        <v>0</v>
      </c>
      <c r="AV57" s="113">
        <f t="shared" si="22"/>
        <v>0</v>
      </c>
      <c r="AW57" s="332" t="s">
        <v>21</v>
      </c>
      <c r="AX57" s="332" t="s">
        <v>21</v>
      </c>
      <c r="AY57" s="332" t="s">
        <v>21</v>
      </c>
      <c r="AZ57" s="332" t="s">
        <v>21</v>
      </c>
      <c r="BA57" s="270" t="s">
        <v>21</v>
      </c>
      <c r="BB57" s="269" t="s">
        <v>21</v>
      </c>
      <c r="BC57" s="269" t="s">
        <v>21</v>
      </c>
      <c r="BD57" s="269" t="s">
        <v>21</v>
      </c>
      <c r="BE57" s="108">
        <f>SUM(D57:BD57)</f>
        <v>1618</v>
      </c>
    </row>
    <row r="58" spans="1:57" ht="15.75">
      <c r="A58" s="21"/>
      <c r="B58" s="21"/>
      <c r="C58" s="21"/>
      <c r="D58" s="21"/>
      <c r="E58" s="21"/>
      <c r="F58" s="21"/>
      <c r="G58" s="21"/>
      <c r="H58" s="21"/>
      <c r="I58" s="21"/>
      <c r="J58" s="215"/>
      <c r="K58" s="372"/>
      <c r="L58" s="372"/>
      <c r="M58" s="215"/>
      <c r="N58" s="21"/>
      <c r="O58" s="2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4"/>
      <c r="AA58" s="24"/>
      <c r="AB58" s="24"/>
      <c r="AC58" s="24"/>
      <c r="AD58" s="24"/>
      <c r="AE58" s="24"/>
      <c r="AF58" s="24"/>
      <c r="AG58" s="23"/>
      <c r="AH58" s="23"/>
      <c r="AI58" s="23"/>
      <c r="AJ58" s="23"/>
      <c r="AK58" s="23"/>
      <c r="AL58" s="212"/>
      <c r="AM58" s="23"/>
      <c r="AN58" s="23"/>
      <c r="AO58" s="23"/>
      <c r="AP58" s="23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5"/>
      <c r="BE58" s="22"/>
    </row>
    <row r="59" spans="10:38" ht="15">
      <c r="J59" s="202"/>
      <c r="K59" s="373"/>
      <c r="L59" s="373"/>
      <c r="M59" s="202"/>
      <c r="AF59" s="18"/>
      <c r="AL59" s="54"/>
    </row>
    <row r="60" spans="10:38" ht="15">
      <c r="J60" s="202"/>
      <c r="K60" s="373"/>
      <c r="L60" s="373"/>
      <c r="M60" s="202"/>
      <c r="AF60" s="18"/>
      <c r="AL60" s="54"/>
    </row>
    <row r="61" spans="10:38" ht="15">
      <c r="J61" s="202"/>
      <c r="K61" s="373"/>
      <c r="L61" s="373"/>
      <c r="M61" s="202"/>
      <c r="AF61" s="18"/>
      <c r="AL61" s="54"/>
    </row>
    <row r="62" ht="15">
      <c r="AL62" s="54"/>
    </row>
    <row r="63" ht="15">
      <c r="AL63" s="54"/>
    </row>
    <row r="64" ht="15">
      <c r="AL64" s="54"/>
    </row>
    <row r="65" ht="15">
      <c r="AL65" s="54"/>
    </row>
  </sheetData>
  <sheetProtection/>
  <mergeCells count="110">
    <mergeCell ref="B47:B49"/>
    <mergeCell ref="B50:B52"/>
    <mergeCell ref="B13:B15"/>
    <mergeCell ref="B16:B18"/>
    <mergeCell ref="B26:B28"/>
    <mergeCell ref="B29:B31"/>
    <mergeCell ref="B23:B24"/>
    <mergeCell ref="B19:B20"/>
    <mergeCell ref="B34:B35"/>
    <mergeCell ref="B32:B33"/>
    <mergeCell ref="AB2:AD2"/>
    <mergeCell ref="C45:C46"/>
    <mergeCell ref="B45:B46"/>
    <mergeCell ref="C11:C12"/>
    <mergeCell ref="C13:C14"/>
    <mergeCell ref="O2:Q2"/>
    <mergeCell ref="J2:M2"/>
    <mergeCell ref="S2:U2"/>
    <mergeCell ref="B21:B22"/>
    <mergeCell ref="C21:C22"/>
    <mergeCell ref="C47:C49"/>
    <mergeCell ref="C27:C28"/>
    <mergeCell ref="C50:C51"/>
    <mergeCell ref="A1:AY1"/>
    <mergeCell ref="AZ1:BE1"/>
    <mergeCell ref="A2:A4"/>
    <mergeCell ref="B2:B4"/>
    <mergeCell ref="C2:C4"/>
    <mergeCell ref="D2:D4"/>
    <mergeCell ref="F2:H2"/>
    <mergeCell ref="BE2:BE6"/>
    <mergeCell ref="E3:BD3"/>
    <mergeCell ref="A5:BD5"/>
    <mergeCell ref="A7:A57"/>
    <mergeCell ref="B7:B8"/>
    <mergeCell ref="C7:C8"/>
    <mergeCell ref="B9:B10"/>
    <mergeCell ref="C9:C10"/>
    <mergeCell ref="W2:Z2"/>
    <mergeCell ref="B11:B12"/>
    <mergeCell ref="AW2:AZ2"/>
    <mergeCell ref="BB2:BC2"/>
    <mergeCell ref="AF2:AH2"/>
    <mergeCell ref="AJ2:AM2"/>
    <mergeCell ref="AO2:AQ2"/>
    <mergeCell ref="AS2:AU2"/>
    <mergeCell ref="C19:C20"/>
    <mergeCell ref="C29:C30"/>
    <mergeCell ref="B53:D53"/>
    <mergeCell ref="E53:E54"/>
    <mergeCell ref="F53:F54"/>
    <mergeCell ref="G53:G54"/>
    <mergeCell ref="C32:C33"/>
    <mergeCell ref="C34:C35"/>
    <mergeCell ref="B36:B37"/>
    <mergeCell ref="C36:C37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B56:D56"/>
    <mergeCell ref="B57:D57"/>
    <mergeCell ref="AX53:AX54"/>
    <mergeCell ref="AY53:AY54"/>
    <mergeCell ref="AZ53:AZ54"/>
    <mergeCell ref="BA53:BA54"/>
    <mergeCell ref="AR53:AR54"/>
    <mergeCell ref="AS53:AS54"/>
    <mergeCell ref="AT53:AT54"/>
    <mergeCell ref="AU53:AU54"/>
    <mergeCell ref="BD53:BD54"/>
    <mergeCell ref="BE53:BE54"/>
    <mergeCell ref="B54:D54"/>
    <mergeCell ref="B55:D55"/>
    <mergeCell ref="BB53:BB54"/>
    <mergeCell ref="BC53:BC54"/>
    <mergeCell ref="AV53:AV54"/>
    <mergeCell ref="AW53:AW54"/>
    <mergeCell ref="AL53:AL54"/>
    <mergeCell ref="AM53:AM54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2024-04-24T04:26:48Z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