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Титул" sheetId="1" r:id="rId1"/>
    <sheet name="4 курс з-СВ-432б " sheetId="2" r:id="rId2"/>
  </sheets>
  <definedNames>
    <definedName name="_xlnm.Print_Area" localSheetId="1">'4 курс з-СВ-432б '!$A$1:$BE$81</definedName>
    <definedName name="_xlnm.Print_Area" localSheetId="0">'Титул'!$A$1:$Q$15</definedName>
  </definedNames>
  <calcPr fullCalcOnLoad="1"/>
</workbook>
</file>

<file path=xl/sharedStrings.xml><?xml version="1.0" encoding="utf-8"?>
<sst xmlns="http://schemas.openxmlformats.org/spreadsheetml/2006/main" count="218" uniqueCount="104">
  <si>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</si>
  <si>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</si>
  <si>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</si>
  <si>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</si>
  <si>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</si>
  <si>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</si>
  <si>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</si>
  <si>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</si>
  <si>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</si>
  <si>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</si>
  <si>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</si>
  <si>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</si>
  <si>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</si>
  <si>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</si>
  <si>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</si>
  <si>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</si>
  <si>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</si>
  <si>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</si>
  <si>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</si>
  <si>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</si>
  <si>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</si>
  <si>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</si>
  <si>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</si>
  <si>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</si>
  <si>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</si>
  <si>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</si>
  <si>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</si>
  <si>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ОГСЭ.03</t>
  </si>
  <si>
    <t>Инностранный язык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</si>
  <si>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</si>
  <si>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</si>
  <si>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</si>
  <si>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</si>
  <si>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</si>
  <si>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</si>
  <si>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>22.02.06 Сварочное производство</t>
  </si>
  <si>
    <r>
      <t>Форма обучения- за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</si>
  <si>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 КАЛЕНДАРНЫЙ УЧЕБНЫЙ ГРАФИК </t>
  </si>
  <si>
    <t>Утверждаю:                                                                              Директор колледжа                                                                      И.И. Тубер ____________</t>
  </si>
  <si>
    <t>ПМ</t>
  </si>
  <si>
    <t>Профессиональный модуль</t>
  </si>
  <si>
    <t>Подготовка и осуществление технологических  процессов изготовления сварных конструкций</t>
  </si>
  <si>
    <t>МДК 01.01</t>
  </si>
  <si>
    <t>Технология сварочных работ</t>
  </si>
  <si>
    <t>Разработка технологических процессов и проектирование изделий</t>
  </si>
  <si>
    <t>МДК 02.02</t>
  </si>
  <si>
    <t>Учебная практика</t>
  </si>
  <si>
    <t>Производственная практика</t>
  </si>
  <si>
    <t>Основы проектирования технологических процессов</t>
  </si>
  <si>
    <t>4 курс</t>
  </si>
  <si>
    <t>ОГСЭ.05</t>
  </si>
  <si>
    <t>Русский язык и культура речи</t>
  </si>
  <si>
    <t xml:space="preserve">МДК 01.02 </t>
  </si>
  <si>
    <t>Основное оборудование для производства сварных конструкций</t>
  </si>
  <si>
    <t>МДК 03.01</t>
  </si>
  <si>
    <t>Контроль качества сварочных работ</t>
  </si>
  <si>
    <t>МДК 04.01</t>
  </si>
  <si>
    <t>Основы организации и планирования производственных работ</t>
  </si>
  <si>
    <t>Основы предпринимательства и трудоустройства на работу</t>
  </si>
  <si>
    <t>МДК 06.01</t>
  </si>
  <si>
    <t>МДК 06.02</t>
  </si>
  <si>
    <t>Способы поиска работы, трудоустройства</t>
  </si>
  <si>
    <t>Основы предпринимательства, открытие собственного дела</t>
  </si>
  <si>
    <t>Формы и методы контроля качества металлов и сварных конструкций</t>
  </si>
  <si>
    <t>Преддипломная практика</t>
  </si>
  <si>
    <t>ДЗ</t>
  </si>
  <si>
    <t>З</t>
  </si>
  <si>
    <t>Э</t>
  </si>
  <si>
    <t>Э(к)</t>
  </si>
  <si>
    <t>Февраль</t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</si>
  <si>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</si>
  <si>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28.08 -02.09.2023</t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</si>
  <si>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</si>
  <si>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</si>
  <si>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</si>
  <si>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</si>
  <si>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</si>
  <si>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</si>
  <si>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</si>
  <si>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</si>
  <si>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</si>
  <si>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</si>
  <si>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</si>
  <si>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</si>
  <si>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форм.атт</t>
  </si>
  <si>
    <t>ПМ.01</t>
  </si>
  <si>
    <t>ПМ.02</t>
  </si>
  <si>
    <t>ПМ.03</t>
  </si>
  <si>
    <t>УП.03</t>
  </si>
  <si>
    <t>ПМ.04</t>
  </si>
  <si>
    <t>Организация и планирование сварочного производства</t>
  </si>
  <si>
    <t>ПП.04</t>
  </si>
  <si>
    <t>ПМ.06</t>
  </si>
  <si>
    <t>УП.06</t>
  </si>
  <si>
    <t>ПП.06</t>
  </si>
  <si>
    <t>ПДП.00</t>
  </si>
  <si>
    <t xml:space="preserve">Годовой календарный график  учебной группы № з-СВ-432/б по специальности 22.02.06 "Сварочное производство"   (Базовая подготовка) на 2023-2024 учебный год   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</si>
  <si>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3года и 10 мес.</t>
    </r>
  </si>
  <si>
    <t>Приказом от ________________</t>
  </si>
  <si>
    <t>№ _______________________</t>
  </si>
  <si>
    <r>
      <t xml:space="preserve">                                            ГБПОУ 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«Южно-Уральский государственный технический колледж»</t>
    </r>
  </si>
  <si>
    <t xml:space="preserve">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</si>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</sst>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3"/>
      <name val="Times New Roman"/>
      <family val="1"/>
    </font>
    <font>
      <b/>
      <sz val="22"/>
      <color indexed="10"/>
      <name val="Times New Roman"/>
      <family val="1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92D050"/>
      <name val="Times New Roman"/>
      <family val="1"/>
    </font>
    <font>
      <b/>
      <sz val="2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9" fillId="0" borderId="0" xfId="53">
      <alignment/>
      <protection/>
    </xf>
    <xf numFmtId="0" fontId="12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9" fillId="0" borderId="0" xfId="53" applyBorder="1">
      <alignment/>
      <protection/>
    </xf>
    <xf numFmtId="0" fontId="8" fillId="0" borderId="0" xfId="53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9" fillId="0" borderId="0" xfId="53" applyAlignment="1">
      <alignment/>
      <protection/>
    </xf>
    <xf numFmtId="0" fontId="0" fillId="34" borderId="0" xfId="0" applyFill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7" fillId="7" borderId="0" xfId="0" applyFont="1" applyFill="1" applyAlignment="1">
      <alignment/>
    </xf>
    <xf numFmtId="0" fontId="42" fillId="35" borderId="0" xfId="0" applyFont="1" applyFill="1" applyAlignment="1">
      <alignment/>
    </xf>
    <xf numFmtId="0" fontId="42" fillId="33" borderId="0" xfId="0" applyFont="1" applyFill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67" fillId="7" borderId="0" xfId="0" applyNumberFormat="1" applyFont="1" applyFill="1" applyAlignment="1">
      <alignment/>
    </xf>
    <xf numFmtId="0" fontId="2" fillId="34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3" fillId="33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73" fillId="33" borderId="24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textRotation="90"/>
    </xf>
    <xf numFmtId="0" fontId="20" fillId="33" borderId="14" xfId="0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/>
    </xf>
    <xf numFmtId="0" fontId="73" fillId="33" borderId="25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left" vertical="top" wrapText="1"/>
    </xf>
    <xf numFmtId="0" fontId="2" fillId="33" borderId="26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/>
    </xf>
    <xf numFmtId="0" fontId="73" fillId="34" borderId="14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vertical="center" textRotation="90" wrapText="1"/>
    </xf>
    <xf numFmtId="0" fontId="72" fillId="34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textRotation="90"/>
    </xf>
    <xf numFmtId="0" fontId="72" fillId="34" borderId="2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72" fillId="33" borderId="29" xfId="0" applyFont="1" applyFill="1" applyBorder="1" applyAlignment="1">
      <alignment horizontal="center" wrapText="1"/>
    </xf>
    <xf numFmtId="0" fontId="72" fillId="33" borderId="25" xfId="0" applyFont="1" applyFill="1" applyBorder="1" applyAlignment="1">
      <alignment horizontal="center"/>
    </xf>
    <xf numFmtId="0" fontId="67" fillId="7" borderId="3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73" fillId="34" borderId="27" xfId="0" applyFont="1" applyFill="1" applyBorder="1" applyAlignment="1">
      <alignment horizontal="center"/>
    </xf>
    <xf numFmtId="0" fontId="73" fillId="34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/>
    </xf>
    <xf numFmtId="0" fontId="73" fillId="33" borderId="27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center" vertical="center" textRotation="90"/>
    </xf>
    <xf numFmtId="0" fontId="20" fillId="33" borderId="18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center" wrapText="1"/>
    </xf>
    <xf numFmtId="0" fontId="72" fillId="0" borderId="29" xfId="0" applyFont="1" applyBorder="1" applyAlignment="1">
      <alignment horizontal="center"/>
    </xf>
    <xf numFmtId="0" fontId="72" fillId="33" borderId="2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left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vertical="top" wrapText="1"/>
    </xf>
    <xf numFmtId="0" fontId="70" fillId="0" borderId="0" xfId="0" applyFont="1" applyBorder="1" applyAlignment="1">
      <alignment/>
    </xf>
    <xf numFmtId="0" fontId="20" fillId="34" borderId="32" xfId="0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center"/>
    </xf>
    <xf numFmtId="0" fontId="72" fillId="33" borderId="29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42" fillId="7" borderId="0" xfId="0" applyFont="1" applyFill="1" applyAlignment="1">
      <alignment/>
    </xf>
    <xf numFmtId="0" fontId="72" fillId="7" borderId="22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2" fillId="7" borderId="22" xfId="0" applyFont="1" applyFill="1" applyBorder="1" applyAlignment="1">
      <alignment horizontal="center" wrapText="1"/>
    </xf>
    <xf numFmtId="0" fontId="72" fillId="7" borderId="23" xfId="0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 vertical="top" wrapText="1"/>
    </xf>
    <xf numFmtId="0" fontId="73" fillId="33" borderId="32" xfId="0" applyFont="1" applyFill="1" applyBorder="1" applyAlignment="1">
      <alignment horizontal="center"/>
    </xf>
    <xf numFmtId="0" fontId="73" fillId="33" borderId="3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75" fillId="7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72" fillId="7" borderId="1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wrapText="1"/>
    </xf>
    <xf numFmtId="0" fontId="75" fillId="7" borderId="22" xfId="0" applyFont="1" applyFill="1" applyBorder="1" applyAlignment="1">
      <alignment horizontal="center"/>
    </xf>
    <xf numFmtId="0" fontId="72" fillId="7" borderId="14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73" fillId="33" borderId="27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0" fillId="0" borderId="14" xfId="0" applyFont="1" applyBorder="1" applyAlignment="1">
      <alignment textRotation="90" wrapText="1"/>
    </xf>
    <xf numFmtId="0" fontId="20" fillId="0" borderId="14" xfId="0" applyFont="1" applyBorder="1" applyAlignment="1">
      <alignment horizontal="left" textRotation="90" wrapText="1"/>
    </xf>
    <xf numFmtId="0" fontId="2" fillId="0" borderId="14" xfId="0" applyFont="1" applyBorder="1" applyAlignment="1">
      <alignment textRotation="90" wrapText="1"/>
    </xf>
    <xf numFmtId="0" fontId="2" fillId="33" borderId="14" xfId="0" applyFont="1" applyFill="1" applyBorder="1" applyAlignment="1">
      <alignment horizontal="center" textRotation="90" wrapText="1"/>
    </xf>
    <xf numFmtId="0" fontId="73" fillId="33" borderId="14" xfId="0" applyFont="1" applyFill="1" applyBorder="1" applyAlignment="1">
      <alignment textRotation="90" wrapText="1"/>
    </xf>
    <xf numFmtId="0" fontId="2" fillId="0" borderId="11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textRotation="90"/>
    </xf>
    <xf numFmtId="0" fontId="20" fillId="0" borderId="14" xfId="0" applyFont="1" applyBorder="1" applyAlignment="1">
      <alignment horizontal="center" textRotation="90"/>
    </xf>
    <xf numFmtId="0" fontId="73" fillId="0" borderId="11" xfId="0" applyFont="1" applyBorder="1" applyAlignment="1">
      <alignment horizontal="center" textRotation="90" wrapText="1"/>
    </xf>
    <xf numFmtId="0" fontId="75" fillId="7" borderId="2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4" borderId="14" xfId="0" applyFont="1" applyFill="1" applyBorder="1" applyAlignment="1">
      <alignment horizontal="center"/>
    </xf>
    <xf numFmtId="0" fontId="20" fillId="34" borderId="33" xfId="0" applyFont="1" applyFill="1" applyBorder="1" applyAlignment="1">
      <alignment horizontal="center"/>
    </xf>
    <xf numFmtId="0" fontId="72" fillId="34" borderId="22" xfId="0" applyFont="1" applyFill="1" applyBorder="1" applyAlignment="1">
      <alignment horizontal="center" wrapText="1"/>
    </xf>
    <xf numFmtId="0" fontId="72" fillId="34" borderId="10" xfId="0" applyFont="1" applyFill="1" applyBorder="1" applyAlignment="1">
      <alignment horizontal="center" wrapText="1"/>
    </xf>
    <xf numFmtId="0" fontId="72" fillId="34" borderId="23" xfId="0" applyFont="1" applyFill="1" applyBorder="1" applyAlignment="1">
      <alignment horizontal="center" wrapText="1"/>
    </xf>
    <xf numFmtId="0" fontId="72" fillId="34" borderId="29" xfId="0" applyFont="1" applyFill="1" applyBorder="1" applyAlignment="1">
      <alignment horizontal="center" wrapText="1"/>
    </xf>
    <xf numFmtId="0" fontId="20" fillId="34" borderId="34" xfId="0" applyFont="1" applyFill="1" applyBorder="1" applyAlignment="1">
      <alignment horizontal="center"/>
    </xf>
    <xf numFmtId="0" fontId="20" fillId="7" borderId="28" xfId="0" applyFont="1" applyFill="1" applyBorder="1" applyAlignment="1">
      <alignment horizontal="center"/>
    </xf>
    <xf numFmtId="0" fontId="75" fillId="7" borderId="16" xfId="0" applyFont="1" applyFill="1" applyBorder="1" applyAlignment="1">
      <alignment horizontal="center"/>
    </xf>
    <xf numFmtId="0" fontId="2" fillId="7" borderId="14" xfId="0" applyNumberFormat="1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0" xfId="53" applyFont="1" applyAlignment="1">
      <alignment horizontal="right"/>
      <protection/>
    </xf>
    <xf numFmtId="0" fontId="9" fillId="0" borderId="0" xfId="53" applyAlignment="1">
      <alignment horizontal="right"/>
      <protection/>
    </xf>
    <xf numFmtId="0" fontId="13" fillId="0" borderId="0" xfId="53" applyFont="1" applyAlignment="1">
      <alignment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7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top" wrapText="1"/>
    </xf>
    <xf numFmtId="0" fontId="11" fillId="33" borderId="25" xfId="53" applyFont="1" applyFill="1" applyBorder="1" applyAlignment="1">
      <alignment horizontal="center" vertical="top" wrapText="1"/>
      <protection/>
    </xf>
    <xf numFmtId="0" fontId="11" fillId="33" borderId="11" xfId="53" applyFont="1" applyFill="1" applyBorder="1" applyAlignment="1">
      <alignment horizontal="center" vertical="top" wrapText="1"/>
      <protection/>
    </xf>
    <xf numFmtId="0" fontId="20" fillId="33" borderId="27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11" fillId="33" borderId="26" xfId="53" applyFont="1" applyFill="1" applyBorder="1" applyAlignment="1">
      <alignment horizontal="center" vertical="top" wrapText="1"/>
      <protection/>
    </xf>
    <xf numFmtId="0" fontId="20" fillId="7" borderId="23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 wrapText="1"/>
    </xf>
    <xf numFmtId="0" fontId="11" fillId="33" borderId="27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27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textRotation="1"/>
    </xf>
    <xf numFmtId="0" fontId="5" fillId="0" borderId="25" xfId="0" applyFont="1" applyBorder="1" applyAlignment="1">
      <alignment horizontal="center" textRotation="1"/>
    </xf>
    <xf numFmtId="0" fontId="5" fillId="0" borderId="11" xfId="0" applyFont="1" applyBorder="1" applyAlignment="1">
      <alignment horizontal="center" textRotation="1"/>
    </xf>
    <xf numFmtId="0" fontId="20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textRotation="90" wrapText="1"/>
    </xf>
    <xf numFmtId="0" fontId="21" fillId="0" borderId="23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20" fillId="34" borderId="16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 vertical="top" wrapText="1"/>
    </xf>
    <xf numFmtId="0" fontId="21" fillId="33" borderId="25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11" fillId="33" borderId="37" xfId="53" applyFont="1" applyFill="1" applyBorder="1" applyAlignment="1">
      <alignment horizontal="center" wrapText="1"/>
      <protection/>
    </xf>
    <xf numFmtId="0" fontId="11" fillId="33" borderId="31" xfId="53" applyFont="1" applyFill="1" applyBorder="1" applyAlignment="1">
      <alignment horizontal="center" wrapText="1"/>
      <protection/>
    </xf>
    <xf numFmtId="0" fontId="11" fillId="33" borderId="13" xfId="53" applyFont="1" applyFill="1" applyBorder="1" applyAlignment="1">
      <alignment horizontal="center" wrapText="1"/>
      <protection/>
    </xf>
    <xf numFmtId="0" fontId="20" fillId="7" borderId="27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7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left" vertical="center" wrapText="1"/>
      <protection/>
    </xf>
    <xf numFmtId="0" fontId="22" fillId="33" borderId="38" xfId="42" applyFont="1" applyFill="1" applyBorder="1" applyAlignment="1" applyProtection="1">
      <alignment horizontal="center" vertical="center" textRotation="90"/>
      <protection/>
    </xf>
    <xf numFmtId="0" fontId="22" fillId="33" borderId="39" xfId="42" applyFont="1" applyFill="1" applyBorder="1" applyAlignment="1" applyProtection="1">
      <alignment horizontal="center" vertical="center" textRotation="90"/>
      <protection/>
    </xf>
    <xf numFmtId="0" fontId="20" fillId="0" borderId="40" xfId="0" applyNumberFormat="1" applyFont="1" applyBorder="1" applyAlignment="1">
      <alignment horizontal="center" vertical="center" textRotation="90" wrapText="1"/>
    </xf>
    <xf numFmtId="0" fontId="20" fillId="0" borderId="30" xfId="0" applyNumberFormat="1" applyFont="1" applyBorder="1" applyAlignment="1">
      <alignment horizontal="center" vertical="center" textRotation="90" wrapText="1"/>
    </xf>
    <xf numFmtId="0" fontId="20" fillId="0" borderId="41" xfId="0" applyNumberFormat="1" applyFont="1" applyBorder="1" applyAlignment="1">
      <alignment horizontal="center" vertical="center" textRotation="90" wrapText="1"/>
    </xf>
    <xf numFmtId="0" fontId="23" fillId="33" borderId="13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 wrapText="1"/>
    </xf>
    <xf numFmtId="0" fontId="20" fillId="33" borderId="18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/>
    </xf>
    <xf numFmtId="0" fontId="24" fillId="33" borderId="36" xfId="0" applyFont="1" applyFill="1" applyBorder="1" applyAlignment="1">
      <alignment horizontal="left" vertical="top"/>
    </xf>
    <xf numFmtId="0" fontId="20" fillId="33" borderId="32" xfId="0" applyFont="1" applyFill="1" applyBorder="1" applyAlignment="1">
      <alignment horizontal="left" vertical="top" wrapText="1"/>
    </xf>
    <xf numFmtId="0" fontId="24" fillId="33" borderId="42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73" fillId="33" borderId="16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1" fillId="33" borderId="43" xfId="53" applyFont="1" applyFill="1" applyBorder="1" applyAlignment="1">
      <alignment horizontal="center" wrapText="1"/>
      <protection/>
    </xf>
    <xf numFmtId="0" fontId="11" fillId="33" borderId="36" xfId="53" applyFont="1" applyFill="1" applyBorder="1" applyAlignment="1">
      <alignment horizontal="center" wrapText="1"/>
      <protection/>
    </xf>
    <xf numFmtId="0" fontId="11" fillId="33" borderId="22" xfId="53" applyFont="1" applyFill="1" applyBorder="1" applyAlignment="1">
      <alignment horizontal="center" wrapText="1"/>
      <protection/>
    </xf>
    <xf numFmtId="0" fontId="20" fillId="34" borderId="22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  <xf numFmtId="0" fontId="11" fillId="33" borderId="44" xfId="53" applyFont="1" applyFill="1" applyBorder="1" applyAlignment="1">
      <alignment horizontal="center" vertical="top" wrapText="1"/>
      <protection/>
    </xf>
    <xf numFmtId="0" fontId="11" fillId="33" borderId="45" xfId="53" applyFont="1" applyFill="1" applyBorder="1" applyAlignment="1">
      <alignment horizontal="center" vertical="top" wrapText="1"/>
      <protection/>
    </xf>
    <xf numFmtId="0" fontId="11" fillId="33" borderId="34" xfId="53" applyFont="1" applyFill="1" applyBorder="1" applyAlignment="1">
      <alignment horizontal="center" vertical="top" wrapText="1"/>
      <protection/>
    </xf>
    <xf numFmtId="0" fontId="2" fillId="7" borderId="18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11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5" zoomScaleSheetLayoutView="75" zoomScalePageLayoutView="0" workbookViewId="0" topLeftCell="A1">
      <selection activeCell="X15" sqref="X15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242" t="s">
        <v>34</v>
      </c>
      <c r="K1" s="242"/>
      <c r="L1" s="242"/>
      <c r="M1" s="242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352" t="s">
        <v>98</v>
      </c>
      <c r="K2" s="353"/>
      <c r="L2" s="353"/>
      <c r="M2" s="353"/>
      <c r="N2" s="353"/>
      <c r="O2" s="353"/>
      <c r="P2" s="353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t="s">
        <v>99</v>
      </c>
      <c r="K3"/>
      <c r="L3"/>
      <c r="M3"/>
      <c r="N3"/>
      <c r="O3"/>
      <c r="P3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/>
      <c r="K4" s="6"/>
      <c r="L4" s="6"/>
      <c r="M4" s="6"/>
      <c r="N4" s="6"/>
      <c r="O4" s="248"/>
      <c r="P4" s="248"/>
      <c r="Q4" s="24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243" t="s">
        <v>37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245" t="s">
        <v>100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247" t="s">
        <v>101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354" t="s">
        <v>102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356" t="s">
        <v>35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240" t="s">
        <v>103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240" t="s">
        <v>36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3:101" ht="18.75">
      <c r="C12" s="10"/>
      <c r="E12" s="240" t="s">
        <v>97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5:101" ht="18.75">
      <c r="E13" s="240" t="s">
        <v>70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6.5" customHeight="1"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</sheetData>
  <sheetProtection/>
  <mergeCells count="12">
    <mergeCell ref="E12:Q12"/>
    <mergeCell ref="E13:Q13"/>
    <mergeCell ref="E14:Q14"/>
    <mergeCell ref="J1:M1"/>
    <mergeCell ref="A5:Q5"/>
    <mergeCell ref="A6:Q6"/>
    <mergeCell ref="A7:Q7"/>
    <mergeCell ref="A8:Q8"/>
    <mergeCell ref="A9:Q9"/>
    <mergeCell ref="O4:Q4"/>
    <mergeCell ref="E10:Q10"/>
    <mergeCell ref="E11:Q11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1"/>
  <sheetViews>
    <sheetView tabSelected="1" view="pageBreakPreview" zoomScale="50" zoomScaleSheetLayoutView="50" workbookViewId="0" topLeftCell="A19">
      <selection activeCell="AM33" sqref="AM33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2" width="4.57421875" style="12" customWidth="1"/>
    <col min="13" max="16" width="4.57421875" style="0" customWidth="1"/>
    <col min="17" max="17" width="4.57421875" style="145" customWidth="1"/>
    <col min="18" max="19" width="4.57421875" style="0" customWidth="1"/>
    <col min="20" max="21" width="4.57421875" style="148" customWidth="1"/>
    <col min="22" max="25" width="4.57421875" style="0" customWidth="1"/>
    <col min="26" max="30" width="4.57421875" style="2" customWidth="1"/>
    <col min="31" max="31" width="4.57421875" style="16" customWidth="1"/>
    <col min="32" max="42" width="4.57421875" style="2" customWidth="1"/>
    <col min="43" max="55" width="4.57421875" style="0" customWidth="1"/>
    <col min="56" max="56" width="4.57421875" style="14" customWidth="1"/>
    <col min="57" max="57" width="13.140625" style="1" bestFit="1" customWidth="1"/>
  </cols>
  <sheetData>
    <row r="1" spans="1:57" ht="83.25" customHeight="1">
      <c r="A1" s="310" t="s">
        <v>96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2" t="s">
        <v>38</v>
      </c>
      <c r="BA1" s="312"/>
      <c r="BB1" s="312"/>
      <c r="BC1" s="312"/>
      <c r="BD1" s="312"/>
      <c r="BE1" s="312"/>
    </row>
    <row r="2" spans="1:57" ht="95.25">
      <c r="A2" s="281" t="s">
        <v>0</v>
      </c>
      <c r="B2" s="273" t="s">
        <v>1</v>
      </c>
      <c r="C2" s="281" t="s">
        <v>2</v>
      </c>
      <c r="D2" s="273" t="s">
        <v>3</v>
      </c>
      <c r="E2" s="208" t="s">
        <v>71</v>
      </c>
      <c r="F2" s="249" t="s">
        <v>4</v>
      </c>
      <c r="G2" s="250"/>
      <c r="H2" s="251"/>
      <c r="I2" s="209" t="s">
        <v>72</v>
      </c>
      <c r="J2" s="249" t="s">
        <v>5</v>
      </c>
      <c r="K2" s="250"/>
      <c r="L2" s="250"/>
      <c r="M2" s="251"/>
      <c r="N2" s="210" t="s">
        <v>73</v>
      </c>
      <c r="O2" s="279" t="s">
        <v>6</v>
      </c>
      <c r="P2" s="279"/>
      <c r="Q2" s="280"/>
      <c r="R2" s="211" t="s">
        <v>74</v>
      </c>
      <c r="S2" s="287" t="s">
        <v>7</v>
      </c>
      <c r="T2" s="279"/>
      <c r="U2" s="280"/>
      <c r="V2" s="212" t="s">
        <v>75</v>
      </c>
      <c r="W2" s="287" t="s">
        <v>8</v>
      </c>
      <c r="X2" s="279"/>
      <c r="Y2" s="279"/>
      <c r="Z2" s="280"/>
      <c r="AA2" s="213" t="s">
        <v>76</v>
      </c>
      <c r="AB2" s="284" t="s">
        <v>69</v>
      </c>
      <c r="AC2" s="285"/>
      <c r="AD2" s="286"/>
      <c r="AE2" s="214" t="s">
        <v>77</v>
      </c>
      <c r="AF2" s="284" t="s">
        <v>9</v>
      </c>
      <c r="AG2" s="285"/>
      <c r="AH2" s="286"/>
      <c r="AI2" s="215" t="s">
        <v>78</v>
      </c>
      <c r="AJ2" s="276" t="s">
        <v>10</v>
      </c>
      <c r="AK2" s="277"/>
      <c r="AL2" s="277"/>
      <c r="AM2" s="278"/>
      <c r="AN2" s="216" t="s">
        <v>79</v>
      </c>
      <c r="AO2" s="269" t="s">
        <v>11</v>
      </c>
      <c r="AP2" s="270"/>
      <c r="AQ2" s="271"/>
      <c r="AR2" s="216" t="s">
        <v>80</v>
      </c>
      <c r="AS2" s="249" t="s">
        <v>12</v>
      </c>
      <c r="AT2" s="250"/>
      <c r="AU2" s="251"/>
      <c r="AV2" s="216" t="s">
        <v>81</v>
      </c>
      <c r="AW2" s="249" t="s">
        <v>13</v>
      </c>
      <c r="AX2" s="250"/>
      <c r="AY2" s="250"/>
      <c r="AZ2" s="251"/>
      <c r="BA2" s="217" t="s">
        <v>82</v>
      </c>
      <c r="BB2" s="249" t="s">
        <v>14</v>
      </c>
      <c r="BC2" s="251"/>
      <c r="BD2" s="218" t="s">
        <v>83</v>
      </c>
      <c r="BE2" s="313" t="s">
        <v>15</v>
      </c>
    </row>
    <row r="3" spans="1:57" ht="15.75">
      <c r="A3" s="282"/>
      <c r="B3" s="274"/>
      <c r="C3" s="282"/>
      <c r="D3" s="274"/>
      <c r="E3" s="272" t="s">
        <v>16</v>
      </c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314"/>
    </row>
    <row r="4" spans="1:57" ht="47.25" customHeight="1">
      <c r="A4" s="283"/>
      <c r="B4" s="275"/>
      <c r="C4" s="283"/>
      <c r="D4" s="275"/>
      <c r="E4" s="45">
        <v>35</v>
      </c>
      <c r="F4" s="45">
        <v>36</v>
      </c>
      <c r="G4" s="45">
        <v>37</v>
      </c>
      <c r="H4" s="45">
        <v>38</v>
      </c>
      <c r="I4" s="45">
        <v>39</v>
      </c>
      <c r="J4" s="45">
        <v>40</v>
      </c>
      <c r="K4" s="45">
        <v>41</v>
      </c>
      <c r="L4" s="45">
        <v>42</v>
      </c>
      <c r="M4" s="45">
        <v>43</v>
      </c>
      <c r="N4" s="45">
        <v>44</v>
      </c>
      <c r="O4" s="45">
        <v>45</v>
      </c>
      <c r="P4" s="45">
        <v>46</v>
      </c>
      <c r="Q4" s="45">
        <v>47</v>
      </c>
      <c r="R4" s="45">
        <v>48</v>
      </c>
      <c r="S4" s="45">
        <v>49</v>
      </c>
      <c r="T4" s="45">
        <v>50</v>
      </c>
      <c r="U4" s="45">
        <v>51</v>
      </c>
      <c r="V4" s="45">
        <v>52</v>
      </c>
      <c r="W4" s="79">
        <v>1</v>
      </c>
      <c r="X4" s="79">
        <v>2</v>
      </c>
      <c r="Y4" s="79">
        <v>3</v>
      </c>
      <c r="Z4" s="79">
        <v>4</v>
      </c>
      <c r="AA4" s="79">
        <v>5</v>
      </c>
      <c r="AB4" s="79">
        <v>6</v>
      </c>
      <c r="AC4" s="79">
        <v>7</v>
      </c>
      <c r="AD4" s="79">
        <v>8</v>
      </c>
      <c r="AE4" s="79">
        <v>9</v>
      </c>
      <c r="AF4" s="79">
        <v>10</v>
      </c>
      <c r="AG4" s="79">
        <v>11</v>
      </c>
      <c r="AH4" s="79">
        <v>12</v>
      </c>
      <c r="AI4" s="79">
        <v>13</v>
      </c>
      <c r="AJ4" s="79">
        <v>14</v>
      </c>
      <c r="AK4" s="79">
        <v>15</v>
      </c>
      <c r="AL4" s="79">
        <v>16</v>
      </c>
      <c r="AM4" s="79">
        <v>17</v>
      </c>
      <c r="AN4" s="79">
        <v>18</v>
      </c>
      <c r="AO4" s="79">
        <v>19</v>
      </c>
      <c r="AP4" s="79">
        <v>20</v>
      </c>
      <c r="AQ4" s="79">
        <v>21</v>
      </c>
      <c r="AR4" s="79">
        <v>22</v>
      </c>
      <c r="AS4" s="79">
        <v>23</v>
      </c>
      <c r="AT4" s="79">
        <v>24</v>
      </c>
      <c r="AU4" s="79">
        <v>25</v>
      </c>
      <c r="AV4" s="79">
        <v>26</v>
      </c>
      <c r="AW4" s="79">
        <v>27</v>
      </c>
      <c r="AX4" s="79">
        <v>28</v>
      </c>
      <c r="AY4" s="79">
        <v>29</v>
      </c>
      <c r="AZ4" s="79">
        <v>30</v>
      </c>
      <c r="BA4" s="79">
        <v>31</v>
      </c>
      <c r="BB4" s="79">
        <v>32</v>
      </c>
      <c r="BC4" s="79">
        <v>33</v>
      </c>
      <c r="BD4" s="79">
        <v>34</v>
      </c>
      <c r="BE4" s="314"/>
    </row>
    <row r="5" spans="1:57" ht="15.75">
      <c r="A5" s="272" t="s">
        <v>17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314"/>
    </row>
    <row r="6" spans="1:57" ht="21" customHeight="1">
      <c r="A6" s="102"/>
      <c r="B6" s="102"/>
      <c r="C6" s="46"/>
      <c r="D6" s="102"/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3">
        <v>13</v>
      </c>
      <c r="R6" s="61">
        <v>14</v>
      </c>
      <c r="S6" s="61">
        <v>15</v>
      </c>
      <c r="T6" s="61">
        <v>16</v>
      </c>
      <c r="U6" s="61">
        <v>17</v>
      </c>
      <c r="V6" s="61">
        <v>18</v>
      </c>
      <c r="W6" s="61">
        <v>19</v>
      </c>
      <c r="X6" s="61">
        <v>20</v>
      </c>
      <c r="Y6" s="61">
        <v>21</v>
      </c>
      <c r="Z6" s="63">
        <v>22</v>
      </c>
      <c r="AA6" s="81">
        <v>23</v>
      </c>
      <c r="AB6" s="63">
        <v>24</v>
      </c>
      <c r="AC6" s="81">
        <v>25</v>
      </c>
      <c r="AD6" s="63">
        <v>26</v>
      </c>
      <c r="AE6" s="81">
        <v>27</v>
      </c>
      <c r="AF6" s="81">
        <v>28</v>
      </c>
      <c r="AG6" s="63">
        <v>29</v>
      </c>
      <c r="AH6" s="63">
        <v>30</v>
      </c>
      <c r="AI6" s="63">
        <v>31</v>
      </c>
      <c r="AJ6" s="63">
        <v>32</v>
      </c>
      <c r="AK6" s="63">
        <v>33</v>
      </c>
      <c r="AL6" s="63">
        <v>34</v>
      </c>
      <c r="AM6" s="63">
        <v>35</v>
      </c>
      <c r="AN6" s="63">
        <v>36</v>
      </c>
      <c r="AO6" s="63">
        <v>37</v>
      </c>
      <c r="AP6" s="63">
        <v>38</v>
      </c>
      <c r="AQ6" s="62">
        <v>39</v>
      </c>
      <c r="AR6" s="62">
        <v>40</v>
      </c>
      <c r="AS6" s="61">
        <v>41</v>
      </c>
      <c r="AT6" s="61">
        <v>42</v>
      </c>
      <c r="AU6" s="61">
        <v>43</v>
      </c>
      <c r="AV6" s="61">
        <v>44</v>
      </c>
      <c r="AW6" s="61">
        <v>45</v>
      </c>
      <c r="AX6" s="61">
        <v>46</v>
      </c>
      <c r="AY6" s="62">
        <v>47</v>
      </c>
      <c r="AZ6" s="61">
        <v>48</v>
      </c>
      <c r="BA6" s="61">
        <v>49</v>
      </c>
      <c r="BB6" s="61">
        <v>50</v>
      </c>
      <c r="BC6" s="61">
        <v>51</v>
      </c>
      <c r="BD6" s="104">
        <v>52</v>
      </c>
      <c r="BE6" s="314"/>
    </row>
    <row r="7" spans="1:57" ht="27.75" customHeight="1">
      <c r="A7" s="315" t="s">
        <v>49</v>
      </c>
      <c r="B7" s="268" t="s">
        <v>18</v>
      </c>
      <c r="C7" s="318" t="s">
        <v>19</v>
      </c>
      <c r="D7" s="47" t="s">
        <v>20</v>
      </c>
      <c r="E7" s="50">
        <v>0</v>
      </c>
      <c r="F7" s="50">
        <v>0</v>
      </c>
      <c r="G7" s="50">
        <v>0</v>
      </c>
      <c r="H7" s="50">
        <v>0</v>
      </c>
      <c r="I7" s="30">
        <f aca="true" t="shared" si="0" ref="I7:AZ7">I13+I16</f>
        <v>0</v>
      </c>
      <c r="J7" s="30">
        <f t="shared" si="0"/>
        <v>0</v>
      </c>
      <c r="K7" s="30">
        <f t="shared" si="0"/>
        <v>0</v>
      </c>
      <c r="L7" s="27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10</v>
      </c>
      <c r="P7" s="30">
        <f t="shared" si="0"/>
        <v>0</v>
      </c>
      <c r="Q7" s="30">
        <f t="shared" si="0"/>
        <v>0</v>
      </c>
      <c r="R7" s="27">
        <f t="shared" si="0"/>
        <v>0</v>
      </c>
      <c r="S7" s="131">
        <f t="shared" si="0"/>
        <v>0</v>
      </c>
      <c r="T7" s="134">
        <f t="shared" si="0"/>
        <v>0</v>
      </c>
      <c r="U7" s="131">
        <f t="shared" si="0"/>
        <v>0</v>
      </c>
      <c r="V7" s="131">
        <f t="shared" si="0"/>
        <v>0</v>
      </c>
      <c r="W7" s="238">
        <v>0</v>
      </c>
      <c r="X7" s="238">
        <v>0</v>
      </c>
      <c r="Y7" s="131">
        <f t="shared" si="0"/>
        <v>0</v>
      </c>
      <c r="Z7" s="131">
        <f t="shared" si="0"/>
        <v>0</v>
      </c>
      <c r="AA7" s="134">
        <f t="shared" si="0"/>
        <v>0</v>
      </c>
      <c r="AB7" s="52">
        <f t="shared" si="0"/>
        <v>0</v>
      </c>
      <c r="AC7" s="198">
        <f t="shared" si="0"/>
        <v>0</v>
      </c>
      <c r="AD7" s="191">
        <f t="shared" si="0"/>
        <v>0</v>
      </c>
      <c r="AE7" s="181">
        <f t="shared" si="0"/>
        <v>0</v>
      </c>
      <c r="AF7" s="181">
        <f t="shared" si="0"/>
        <v>0</v>
      </c>
      <c r="AG7" s="131">
        <f t="shared" si="0"/>
        <v>0</v>
      </c>
      <c r="AH7" s="30">
        <f t="shared" si="0"/>
        <v>0</v>
      </c>
      <c r="AI7" s="30">
        <f t="shared" si="0"/>
        <v>0</v>
      </c>
      <c r="AJ7" s="27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27">
        <f t="shared" si="0"/>
        <v>0</v>
      </c>
      <c r="AR7" s="27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172">
        <f t="shared" si="0"/>
        <v>0</v>
      </c>
      <c r="AX7" s="172">
        <f t="shared" si="0"/>
        <v>0</v>
      </c>
      <c r="AY7" s="171">
        <f t="shared" si="0"/>
        <v>0</v>
      </c>
      <c r="AZ7" s="172">
        <f t="shared" si="0"/>
        <v>0</v>
      </c>
      <c r="BA7" s="185">
        <f>BA13</f>
        <v>0</v>
      </c>
      <c r="BB7" s="200">
        <f>BB13</f>
        <v>0</v>
      </c>
      <c r="BC7" s="172">
        <f>BC13</f>
        <v>0</v>
      </c>
      <c r="BD7" s="172">
        <f>BD13</f>
        <v>0</v>
      </c>
      <c r="BE7" s="151">
        <f aca="true" t="shared" si="1" ref="BE7:BE71">SUM(E7:BD7)</f>
        <v>10</v>
      </c>
    </row>
    <row r="8" spans="1:57" ht="14.25" customHeight="1">
      <c r="A8" s="316"/>
      <c r="B8" s="267"/>
      <c r="C8" s="319"/>
      <c r="D8" s="47" t="s">
        <v>22</v>
      </c>
      <c r="E8" s="48">
        <v>0</v>
      </c>
      <c r="F8" s="48">
        <v>0</v>
      </c>
      <c r="G8" s="48">
        <v>0</v>
      </c>
      <c r="H8" s="48">
        <v>0</v>
      </c>
      <c r="I8" s="27">
        <f aca="true" t="shared" si="2" ref="I8:AZ8">I14+I17</f>
        <v>0</v>
      </c>
      <c r="J8" s="27">
        <f t="shared" si="2"/>
        <v>21</v>
      </c>
      <c r="K8" s="27">
        <f t="shared" si="2"/>
        <v>24</v>
      </c>
      <c r="L8" s="27">
        <f t="shared" si="2"/>
        <v>21</v>
      </c>
      <c r="M8" s="51">
        <f t="shared" si="2"/>
        <v>1</v>
      </c>
      <c r="N8" s="52">
        <f t="shared" si="2"/>
        <v>0</v>
      </c>
      <c r="O8" s="51">
        <f t="shared" si="2"/>
        <v>0</v>
      </c>
      <c r="P8" s="27">
        <f t="shared" si="2"/>
        <v>2</v>
      </c>
      <c r="Q8" s="27">
        <f t="shared" si="2"/>
        <v>2</v>
      </c>
      <c r="R8" s="27">
        <f t="shared" si="2"/>
        <v>1</v>
      </c>
      <c r="S8" s="27">
        <f t="shared" si="2"/>
        <v>1</v>
      </c>
      <c r="T8" s="30">
        <f t="shared" si="2"/>
        <v>1</v>
      </c>
      <c r="U8" s="27">
        <f t="shared" si="2"/>
        <v>3</v>
      </c>
      <c r="V8" s="30">
        <f t="shared" si="2"/>
        <v>1</v>
      </c>
      <c r="W8" s="30">
        <v>0</v>
      </c>
      <c r="X8" s="27">
        <v>0</v>
      </c>
      <c r="Y8" s="30">
        <f t="shared" si="2"/>
        <v>2</v>
      </c>
      <c r="Z8" s="27">
        <f t="shared" si="2"/>
        <v>1</v>
      </c>
      <c r="AA8" s="27">
        <f t="shared" si="2"/>
        <v>1</v>
      </c>
      <c r="AB8" s="52">
        <f t="shared" si="2"/>
        <v>0</v>
      </c>
      <c r="AC8" s="51">
        <f t="shared" si="2"/>
        <v>0</v>
      </c>
      <c r="AD8" s="52">
        <f t="shared" si="2"/>
        <v>0</v>
      </c>
      <c r="AE8" s="27">
        <f t="shared" si="2"/>
        <v>0</v>
      </c>
      <c r="AF8" s="27">
        <f t="shared" si="2"/>
        <v>0</v>
      </c>
      <c r="AG8" s="30">
        <f t="shared" si="2"/>
        <v>0</v>
      </c>
      <c r="AH8" s="27">
        <f t="shared" si="2"/>
        <v>0</v>
      </c>
      <c r="AI8" s="27">
        <f t="shared" si="2"/>
        <v>0</v>
      </c>
      <c r="AJ8" s="27">
        <f t="shared" si="2"/>
        <v>0</v>
      </c>
      <c r="AK8" s="27">
        <f t="shared" si="2"/>
        <v>0</v>
      </c>
      <c r="AL8" s="27">
        <f t="shared" si="2"/>
        <v>0</v>
      </c>
      <c r="AM8" s="27">
        <f>AM14+AM17</f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30">
        <f t="shared" si="2"/>
        <v>0</v>
      </c>
      <c r="AT8" s="30">
        <f t="shared" si="2"/>
        <v>0</v>
      </c>
      <c r="AU8" s="30">
        <f t="shared" si="2"/>
        <v>0</v>
      </c>
      <c r="AV8" s="30">
        <f t="shared" si="2"/>
        <v>0</v>
      </c>
      <c r="AW8" s="172">
        <f t="shared" si="2"/>
        <v>0</v>
      </c>
      <c r="AX8" s="172">
        <f t="shared" si="2"/>
        <v>0</v>
      </c>
      <c r="AY8" s="171">
        <f t="shared" si="2"/>
        <v>0</v>
      </c>
      <c r="AZ8" s="172">
        <f t="shared" si="2"/>
        <v>0</v>
      </c>
      <c r="BA8" s="172">
        <v>0</v>
      </c>
      <c r="BB8" s="172">
        <v>0</v>
      </c>
      <c r="BC8" s="172">
        <v>0</v>
      </c>
      <c r="BD8" s="172">
        <v>0</v>
      </c>
      <c r="BE8" s="36">
        <f t="shared" si="1"/>
        <v>82</v>
      </c>
    </row>
    <row r="9" spans="1:57" ht="15.75" customHeight="1" hidden="1" thickBot="1">
      <c r="A9" s="316"/>
      <c r="B9" s="320" t="s">
        <v>23</v>
      </c>
      <c r="C9" s="322" t="s">
        <v>24</v>
      </c>
      <c r="D9" s="105" t="s">
        <v>20</v>
      </c>
      <c r="E9" s="44" t="s">
        <v>21</v>
      </c>
      <c r="F9" s="44"/>
      <c r="G9" s="44"/>
      <c r="H9" s="44"/>
      <c r="I9" s="44"/>
      <c r="J9" s="23"/>
      <c r="K9" s="53"/>
      <c r="L9" s="53"/>
      <c r="M9" s="80"/>
      <c r="N9" s="80"/>
      <c r="O9" s="80"/>
      <c r="P9" s="53"/>
      <c r="Q9" s="143"/>
      <c r="R9" s="53"/>
      <c r="S9" s="53"/>
      <c r="T9" s="53"/>
      <c r="U9" s="53"/>
      <c r="V9" s="24" t="s">
        <v>21</v>
      </c>
      <c r="W9" s="53" t="s">
        <v>21</v>
      </c>
      <c r="X9" s="53"/>
      <c r="Y9" s="24"/>
      <c r="Z9" s="53"/>
      <c r="AA9" s="146"/>
      <c r="AB9" s="80"/>
      <c r="AC9" s="80"/>
      <c r="AD9" s="221"/>
      <c r="AE9" s="26"/>
      <c r="AF9" s="24"/>
      <c r="AG9" s="53"/>
      <c r="AH9" s="53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100"/>
      <c r="AT9" s="100"/>
      <c r="AU9" s="100"/>
      <c r="AV9" s="39"/>
      <c r="AW9" s="173"/>
      <c r="AX9" s="173"/>
      <c r="AY9" s="143"/>
      <c r="AZ9" s="174" t="s">
        <v>21</v>
      </c>
      <c r="BA9" s="174" t="s">
        <v>21</v>
      </c>
      <c r="BB9" s="178" t="s">
        <v>21</v>
      </c>
      <c r="BC9" s="174" t="s">
        <v>21</v>
      </c>
      <c r="BD9" s="143" t="s">
        <v>21</v>
      </c>
      <c r="BE9" s="26">
        <f t="shared" si="1"/>
        <v>0</v>
      </c>
    </row>
    <row r="10" spans="1:57" ht="15.75" customHeight="1" hidden="1" thickBot="1">
      <c r="A10" s="316"/>
      <c r="B10" s="321"/>
      <c r="C10" s="323"/>
      <c r="D10" s="105" t="s">
        <v>22</v>
      </c>
      <c r="E10" s="44" t="s">
        <v>21</v>
      </c>
      <c r="F10" s="44"/>
      <c r="G10" s="44"/>
      <c r="H10" s="44"/>
      <c r="I10" s="44"/>
      <c r="J10" s="23"/>
      <c r="K10" s="53"/>
      <c r="L10" s="53"/>
      <c r="M10" s="80"/>
      <c r="N10" s="80"/>
      <c r="O10" s="80"/>
      <c r="P10" s="53"/>
      <c r="Q10" s="143"/>
      <c r="R10" s="53"/>
      <c r="S10" s="53"/>
      <c r="T10" s="53"/>
      <c r="U10" s="53"/>
      <c r="V10" s="24" t="s">
        <v>21</v>
      </c>
      <c r="W10" s="53" t="s">
        <v>21</v>
      </c>
      <c r="X10" s="66"/>
      <c r="Y10" s="25"/>
      <c r="Z10" s="66"/>
      <c r="AA10" s="149"/>
      <c r="AB10" s="225"/>
      <c r="AC10" s="225"/>
      <c r="AD10" s="226"/>
      <c r="AE10" s="170"/>
      <c r="AF10" s="25"/>
      <c r="AG10" s="66"/>
      <c r="AH10" s="66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0"/>
      <c r="AT10" s="100"/>
      <c r="AU10" s="100"/>
      <c r="AV10" s="39"/>
      <c r="AW10" s="173"/>
      <c r="AX10" s="173"/>
      <c r="AY10" s="143"/>
      <c r="AZ10" s="174" t="s">
        <v>21</v>
      </c>
      <c r="BA10" s="174" t="s">
        <v>21</v>
      </c>
      <c r="BB10" s="178" t="s">
        <v>21</v>
      </c>
      <c r="BC10" s="174" t="s">
        <v>21</v>
      </c>
      <c r="BD10" s="143" t="s">
        <v>21</v>
      </c>
      <c r="BE10" s="26">
        <f t="shared" si="1"/>
        <v>0</v>
      </c>
    </row>
    <row r="11" spans="1:57" ht="15.75" customHeight="1" hidden="1" thickBot="1">
      <c r="A11" s="316"/>
      <c r="B11" s="324" t="s">
        <v>25</v>
      </c>
      <c r="C11" s="325" t="s">
        <v>26</v>
      </c>
      <c r="D11" s="105" t="s">
        <v>20</v>
      </c>
      <c r="E11" s="44" t="s">
        <v>21</v>
      </c>
      <c r="F11" s="44"/>
      <c r="G11" s="44"/>
      <c r="H11" s="44"/>
      <c r="I11" s="44"/>
      <c r="J11" s="23"/>
      <c r="K11" s="53"/>
      <c r="L11" s="53"/>
      <c r="M11" s="80"/>
      <c r="N11" s="80"/>
      <c r="O11" s="80"/>
      <c r="P11" s="53"/>
      <c r="Q11" s="143"/>
      <c r="R11" s="53"/>
      <c r="S11" s="53"/>
      <c r="T11" s="53"/>
      <c r="U11" s="53"/>
      <c r="V11" s="24" t="s">
        <v>21</v>
      </c>
      <c r="W11" s="53" t="s">
        <v>21</v>
      </c>
      <c r="X11" s="53"/>
      <c r="Y11" s="24"/>
      <c r="Z11" s="53"/>
      <c r="AA11" s="146"/>
      <c r="AB11" s="80"/>
      <c r="AC11" s="80"/>
      <c r="AD11" s="221"/>
      <c r="AE11" s="26"/>
      <c r="AF11" s="24"/>
      <c r="AG11" s="53"/>
      <c r="AH11" s="53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39"/>
      <c r="AT11" s="39"/>
      <c r="AU11" s="100"/>
      <c r="AV11" s="39"/>
      <c r="AW11" s="173"/>
      <c r="AX11" s="173"/>
      <c r="AY11" s="143"/>
      <c r="AZ11" s="174" t="s">
        <v>21</v>
      </c>
      <c r="BA11" s="174" t="s">
        <v>21</v>
      </c>
      <c r="BB11" s="178" t="s">
        <v>21</v>
      </c>
      <c r="BC11" s="174" t="s">
        <v>21</v>
      </c>
      <c r="BD11" s="143" t="s">
        <v>21</v>
      </c>
      <c r="BE11" s="26">
        <f t="shared" si="1"/>
        <v>0</v>
      </c>
    </row>
    <row r="12" spans="1:57" ht="15.75" customHeight="1" hidden="1" thickBot="1">
      <c r="A12" s="316"/>
      <c r="B12" s="320"/>
      <c r="C12" s="322"/>
      <c r="D12" s="106" t="s">
        <v>22</v>
      </c>
      <c r="E12" s="41" t="s">
        <v>21</v>
      </c>
      <c r="F12" s="41"/>
      <c r="G12" s="41"/>
      <c r="H12" s="41"/>
      <c r="I12" s="41"/>
      <c r="J12" s="107"/>
      <c r="K12" s="108"/>
      <c r="L12" s="108"/>
      <c r="M12" s="82"/>
      <c r="N12" s="82"/>
      <c r="O12" s="82"/>
      <c r="P12" s="108"/>
      <c r="Q12" s="144"/>
      <c r="R12" s="53"/>
      <c r="S12" s="53"/>
      <c r="T12" s="108"/>
      <c r="U12" s="108"/>
      <c r="V12" s="142" t="s">
        <v>21</v>
      </c>
      <c r="W12" s="108" t="s">
        <v>21</v>
      </c>
      <c r="X12" s="70"/>
      <c r="Y12" s="84"/>
      <c r="Z12" s="70"/>
      <c r="AA12" s="150"/>
      <c r="AB12" s="227"/>
      <c r="AC12" s="227"/>
      <c r="AD12" s="228"/>
      <c r="AE12" s="177"/>
      <c r="AF12" s="84"/>
      <c r="AG12" s="70"/>
      <c r="AH12" s="70"/>
      <c r="AI12" s="77"/>
      <c r="AJ12" s="77"/>
      <c r="AK12" s="95"/>
      <c r="AL12" s="95"/>
      <c r="AM12" s="95"/>
      <c r="AN12" s="95"/>
      <c r="AO12" s="95"/>
      <c r="AP12" s="110"/>
      <c r="AQ12" s="110"/>
      <c r="AR12" s="110"/>
      <c r="AS12" s="67"/>
      <c r="AT12" s="67"/>
      <c r="AU12" s="67"/>
      <c r="AV12" s="39"/>
      <c r="AW12" s="175"/>
      <c r="AX12" s="173"/>
      <c r="AY12" s="144"/>
      <c r="AZ12" s="231" t="s">
        <v>21</v>
      </c>
      <c r="BA12" s="231" t="s">
        <v>21</v>
      </c>
      <c r="BB12" s="219" t="s">
        <v>21</v>
      </c>
      <c r="BC12" s="231" t="s">
        <v>21</v>
      </c>
      <c r="BD12" s="144" t="s">
        <v>21</v>
      </c>
      <c r="BE12" s="26">
        <f t="shared" si="1"/>
        <v>0</v>
      </c>
    </row>
    <row r="13" spans="1:57" s="13" customFormat="1" ht="13.5" customHeight="1">
      <c r="A13" s="316"/>
      <c r="B13" s="266" t="s">
        <v>27</v>
      </c>
      <c r="C13" s="307" t="s">
        <v>28</v>
      </c>
      <c r="D13" s="55" t="s">
        <v>20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48">
        <v>0</v>
      </c>
      <c r="M13" s="51">
        <v>0</v>
      </c>
      <c r="N13" s="52">
        <v>0</v>
      </c>
      <c r="O13" s="51">
        <v>4</v>
      </c>
      <c r="P13" s="27">
        <v>0</v>
      </c>
      <c r="Q13" s="27">
        <v>0</v>
      </c>
      <c r="R13" s="73">
        <v>0</v>
      </c>
      <c r="S13" s="73">
        <v>0</v>
      </c>
      <c r="T13" s="30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52">
        <v>0</v>
      </c>
      <c r="AC13" s="51">
        <v>0</v>
      </c>
      <c r="AD13" s="51">
        <v>0</v>
      </c>
      <c r="AE13" s="30">
        <v>0</v>
      </c>
      <c r="AF13" s="30">
        <v>0</v>
      </c>
      <c r="AG13" s="30">
        <v>0</v>
      </c>
      <c r="AH13" s="27">
        <v>0</v>
      </c>
      <c r="AI13" s="27">
        <v>0</v>
      </c>
      <c r="AJ13" s="48">
        <v>0</v>
      </c>
      <c r="AK13" s="48">
        <v>0</v>
      </c>
      <c r="AL13" s="48">
        <v>0</v>
      </c>
      <c r="AM13" s="48">
        <v>0</v>
      </c>
      <c r="AN13" s="27">
        <v>0</v>
      </c>
      <c r="AO13" s="27">
        <v>0</v>
      </c>
      <c r="AP13" s="27">
        <v>0</v>
      </c>
      <c r="AQ13" s="27">
        <v>0</v>
      </c>
      <c r="AR13" s="30">
        <v>0</v>
      </c>
      <c r="AS13" s="30">
        <v>0</v>
      </c>
      <c r="AT13" s="30">
        <v>0</v>
      </c>
      <c r="AU13" s="30">
        <v>0</v>
      </c>
      <c r="AV13" s="75">
        <v>0</v>
      </c>
      <c r="AW13" s="172">
        <v>0</v>
      </c>
      <c r="AX13" s="175">
        <v>0</v>
      </c>
      <c r="AY13" s="172">
        <v>0</v>
      </c>
      <c r="AZ13" s="172">
        <v>0</v>
      </c>
      <c r="BA13" s="172">
        <v>0</v>
      </c>
      <c r="BB13" s="172">
        <v>0</v>
      </c>
      <c r="BC13" s="172">
        <v>0</v>
      </c>
      <c r="BD13" s="172">
        <v>0</v>
      </c>
      <c r="BE13" s="163">
        <f t="shared" si="1"/>
        <v>4</v>
      </c>
    </row>
    <row r="14" spans="1:57" s="15" customFormat="1" ht="14.25" customHeight="1">
      <c r="A14" s="316"/>
      <c r="B14" s="264"/>
      <c r="C14" s="308"/>
      <c r="D14" s="78" t="s">
        <v>22</v>
      </c>
      <c r="E14" s="76">
        <v>0</v>
      </c>
      <c r="F14" s="168">
        <v>0</v>
      </c>
      <c r="G14" s="76">
        <v>0</v>
      </c>
      <c r="H14" s="76">
        <v>0</v>
      </c>
      <c r="I14" s="135">
        <v>0</v>
      </c>
      <c r="J14" s="135">
        <v>13</v>
      </c>
      <c r="K14" s="204">
        <v>13</v>
      </c>
      <c r="L14" s="204">
        <v>13</v>
      </c>
      <c r="M14" s="197">
        <v>1</v>
      </c>
      <c r="N14" s="197">
        <v>0</v>
      </c>
      <c r="O14" s="197">
        <v>0</v>
      </c>
      <c r="P14" s="76">
        <v>2</v>
      </c>
      <c r="Q14" s="135">
        <v>2</v>
      </c>
      <c r="R14" s="76">
        <v>0</v>
      </c>
      <c r="S14" s="76">
        <v>0</v>
      </c>
      <c r="T14" s="135">
        <v>0</v>
      </c>
      <c r="U14" s="135">
        <v>0</v>
      </c>
      <c r="V14" s="135">
        <v>0</v>
      </c>
      <c r="W14" s="235">
        <v>0</v>
      </c>
      <c r="X14" s="235">
        <v>0</v>
      </c>
      <c r="Y14" s="76">
        <v>0</v>
      </c>
      <c r="Z14" s="76">
        <v>0</v>
      </c>
      <c r="AA14" s="135">
        <v>0</v>
      </c>
      <c r="AB14" s="197">
        <v>0</v>
      </c>
      <c r="AC14" s="197">
        <v>0</v>
      </c>
      <c r="AD14" s="197">
        <v>0</v>
      </c>
      <c r="AE14" s="188">
        <v>0</v>
      </c>
      <c r="AF14" s="188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1">
        <v>0</v>
      </c>
      <c r="AR14" s="76">
        <v>0</v>
      </c>
      <c r="AS14" s="71">
        <v>0</v>
      </c>
      <c r="AT14" s="71">
        <v>0</v>
      </c>
      <c r="AU14" s="71">
        <v>0</v>
      </c>
      <c r="AV14" s="71">
        <v>0</v>
      </c>
      <c r="AW14" s="184">
        <v>0</v>
      </c>
      <c r="AX14" s="184">
        <v>0</v>
      </c>
      <c r="AY14" s="199">
        <v>0</v>
      </c>
      <c r="AZ14" s="184">
        <v>0</v>
      </c>
      <c r="BA14" s="184">
        <v>0</v>
      </c>
      <c r="BB14" s="184">
        <v>0</v>
      </c>
      <c r="BC14" s="184">
        <v>0</v>
      </c>
      <c r="BD14" s="184">
        <v>0</v>
      </c>
      <c r="BE14" s="29">
        <f t="shared" si="1"/>
        <v>44</v>
      </c>
    </row>
    <row r="15" spans="1:57" s="15" customFormat="1" ht="15" customHeight="1">
      <c r="A15" s="316"/>
      <c r="B15" s="94"/>
      <c r="C15" s="103"/>
      <c r="D15" s="55" t="s">
        <v>84</v>
      </c>
      <c r="E15" s="76"/>
      <c r="F15" s="76"/>
      <c r="G15" s="76"/>
      <c r="H15" s="76"/>
      <c r="I15" s="76"/>
      <c r="J15" s="76"/>
      <c r="K15" s="204"/>
      <c r="L15" s="204"/>
      <c r="M15" s="197"/>
      <c r="N15" s="197"/>
      <c r="O15" s="197"/>
      <c r="P15" s="76"/>
      <c r="Q15" s="135"/>
      <c r="R15" s="76"/>
      <c r="S15" s="76"/>
      <c r="T15" s="135"/>
      <c r="U15" s="135"/>
      <c r="V15" s="135"/>
      <c r="W15" s="235"/>
      <c r="X15" s="235"/>
      <c r="Y15" s="76"/>
      <c r="Z15" s="76"/>
      <c r="AA15" s="135"/>
      <c r="AB15" s="197"/>
      <c r="AC15" s="197"/>
      <c r="AD15" s="197" t="s">
        <v>65</v>
      </c>
      <c r="AE15" s="188"/>
      <c r="AF15" s="188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1"/>
      <c r="AR15" s="76"/>
      <c r="AS15" s="71"/>
      <c r="AT15" s="71"/>
      <c r="AU15" s="71"/>
      <c r="AV15" s="71"/>
      <c r="AW15" s="184"/>
      <c r="AX15" s="184"/>
      <c r="AY15" s="199"/>
      <c r="AZ15" s="184"/>
      <c r="BA15" s="184"/>
      <c r="BB15" s="199"/>
      <c r="BC15" s="184"/>
      <c r="BD15" s="199"/>
      <c r="BE15" s="29"/>
    </row>
    <row r="16" spans="1:57" s="15" customFormat="1" ht="15.75">
      <c r="A16" s="316"/>
      <c r="B16" s="264" t="s">
        <v>50</v>
      </c>
      <c r="C16" s="309" t="s">
        <v>51</v>
      </c>
      <c r="D16" s="54" t="s">
        <v>20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51">
        <v>0</v>
      </c>
      <c r="N16" s="51">
        <v>0</v>
      </c>
      <c r="O16" s="51">
        <v>6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51">
        <v>0</v>
      </c>
      <c r="AC16" s="51">
        <v>0</v>
      </c>
      <c r="AD16" s="51">
        <v>0</v>
      </c>
      <c r="AE16" s="30">
        <v>0</v>
      </c>
      <c r="AF16" s="30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30">
        <v>0</v>
      </c>
      <c r="AR16" s="27">
        <v>0</v>
      </c>
      <c r="AS16" s="30">
        <v>0</v>
      </c>
      <c r="AT16" s="30">
        <v>0</v>
      </c>
      <c r="AU16" s="30">
        <v>0</v>
      </c>
      <c r="AV16" s="30">
        <v>0</v>
      </c>
      <c r="AW16" s="172">
        <v>0</v>
      </c>
      <c r="AX16" s="172">
        <v>0</v>
      </c>
      <c r="AY16" s="171">
        <v>0</v>
      </c>
      <c r="AZ16" s="172">
        <v>0</v>
      </c>
      <c r="BA16" s="172">
        <v>0</v>
      </c>
      <c r="BB16" s="172">
        <v>0</v>
      </c>
      <c r="BC16" s="172">
        <v>0</v>
      </c>
      <c r="BD16" s="172">
        <v>0</v>
      </c>
      <c r="BE16" s="163">
        <f t="shared" si="1"/>
        <v>6</v>
      </c>
    </row>
    <row r="17" spans="1:57" s="15" customFormat="1" ht="15.75">
      <c r="A17" s="316"/>
      <c r="B17" s="264"/>
      <c r="C17" s="309"/>
      <c r="D17" s="55" t="s">
        <v>22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8</v>
      </c>
      <c r="K17" s="27">
        <v>11</v>
      </c>
      <c r="L17" s="27">
        <v>8</v>
      </c>
      <c r="M17" s="51">
        <v>0</v>
      </c>
      <c r="N17" s="51">
        <v>0</v>
      </c>
      <c r="O17" s="51">
        <v>0</v>
      </c>
      <c r="P17" s="27">
        <v>0</v>
      </c>
      <c r="Q17" s="27">
        <v>0</v>
      </c>
      <c r="R17" s="27">
        <v>1</v>
      </c>
      <c r="S17" s="27">
        <v>1</v>
      </c>
      <c r="T17" s="27">
        <v>1</v>
      </c>
      <c r="U17" s="27">
        <v>3</v>
      </c>
      <c r="V17" s="27">
        <v>1</v>
      </c>
      <c r="W17" s="27">
        <v>0</v>
      </c>
      <c r="X17" s="27">
        <v>0</v>
      </c>
      <c r="Y17" s="27">
        <v>2</v>
      </c>
      <c r="Z17" s="27">
        <v>1</v>
      </c>
      <c r="AA17" s="27">
        <v>1</v>
      </c>
      <c r="AB17" s="51">
        <v>0</v>
      </c>
      <c r="AC17" s="51">
        <v>0</v>
      </c>
      <c r="AD17" s="51">
        <v>0</v>
      </c>
      <c r="AE17" s="30">
        <v>0</v>
      </c>
      <c r="AF17" s="30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30">
        <v>0</v>
      </c>
      <c r="AR17" s="27">
        <v>0</v>
      </c>
      <c r="AS17" s="30">
        <v>0</v>
      </c>
      <c r="AT17" s="30">
        <v>0</v>
      </c>
      <c r="AU17" s="30">
        <v>0</v>
      </c>
      <c r="AV17" s="30">
        <v>0</v>
      </c>
      <c r="AW17" s="172">
        <v>0</v>
      </c>
      <c r="AX17" s="172">
        <v>0</v>
      </c>
      <c r="AY17" s="171">
        <v>0</v>
      </c>
      <c r="AZ17" s="172">
        <v>0</v>
      </c>
      <c r="BA17" s="172">
        <v>0</v>
      </c>
      <c r="BB17" s="172">
        <v>0</v>
      </c>
      <c r="BC17" s="172">
        <v>0</v>
      </c>
      <c r="BD17" s="172">
        <v>0</v>
      </c>
      <c r="BE17" s="27">
        <f t="shared" si="1"/>
        <v>38</v>
      </c>
    </row>
    <row r="18" spans="1:57" s="15" customFormat="1" ht="15.75">
      <c r="A18" s="316"/>
      <c r="B18" s="94"/>
      <c r="C18" s="109"/>
      <c r="D18" s="55" t="s">
        <v>84</v>
      </c>
      <c r="E18" s="27"/>
      <c r="F18" s="27"/>
      <c r="G18" s="27"/>
      <c r="H18" s="27"/>
      <c r="I18" s="27"/>
      <c r="J18" s="27"/>
      <c r="K18" s="27"/>
      <c r="L18" s="27"/>
      <c r="M18" s="51"/>
      <c r="N18" s="51"/>
      <c r="O18" s="52"/>
      <c r="P18" s="27"/>
      <c r="Q18" s="27"/>
      <c r="R18" s="30"/>
      <c r="S18" s="27"/>
      <c r="T18" s="27"/>
      <c r="U18" s="27"/>
      <c r="V18" s="27"/>
      <c r="W18" s="27"/>
      <c r="X18" s="27"/>
      <c r="Y18" s="27"/>
      <c r="Z18" s="27"/>
      <c r="AA18" s="27"/>
      <c r="AB18" s="51"/>
      <c r="AC18" s="51"/>
      <c r="AD18" s="51" t="s">
        <v>66</v>
      </c>
      <c r="AE18" s="30"/>
      <c r="AF18" s="30"/>
      <c r="AG18" s="27"/>
      <c r="AH18" s="27"/>
      <c r="AI18" s="27"/>
      <c r="AJ18" s="27"/>
      <c r="AK18" s="27"/>
      <c r="AL18" s="27"/>
      <c r="AM18" s="27"/>
      <c r="AN18" s="27"/>
      <c r="AO18" s="27"/>
      <c r="AP18" s="30"/>
      <c r="AQ18" s="30"/>
      <c r="AR18" s="27"/>
      <c r="AS18" s="30"/>
      <c r="AT18" s="30"/>
      <c r="AU18" s="30"/>
      <c r="AV18" s="30"/>
      <c r="AW18" s="172"/>
      <c r="AX18" s="172"/>
      <c r="AY18" s="171"/>
      <c r="AZ18" s="172"/>
      <c r="BA18" s="172"/>
      <c r="BB18" s="172"/>
      <c r="BC18" s="172"/>
      <c r="BD18" s="176"/>
      <c r="BE18" s="85"/>
    </row>
    <row r="19" spans="1:57" s="15" customFormat="1" ht="15.75">
      <c r="A19" s="316"/>
      <c r="B19" s="265" t="s">
        <v>39</v>
      </c>
      <c r="C19" s="301" t="s">
        <v>40</v>
      </c>
      <c r="D19" s="54" t="s">
        <v>20</v>
      </c>
      <c r="E19" s="131">
        <v>0</v>
      </c>
      <c r="F19" s="166">
        <v>0</v>
      </c>
      <c r="G19" s="164">
        <v>0</v>
      </c>
      <c r="H19" s="164">
        <v>0</v>
      </c>
      <c r="I19" s="131">
        <f aca="true" t="shared" si="3" ref="I19:AZ19">I21+I30+I37+I46+I55</f>
        <v>0</v>
      </c>
      <c r="J19" s="131">
        <f t="shared" si="3"/>
        <v>0</v>
      </c>
      <c r="K19" s="183">
        <f t="shared" si="3"/>
        <v>0</v>
      </c>
      <c r="L19" s="183">
        <f t="shared" si="3"/>
        <v>0</v>
      </c>
      <c r="M19" s="198">
        <f t="shared" si="3"/>
        <v>30</v>
      </c>
      <c r="N19" s="191">
        <f t="shared" si="3"/>
        <v>28</v>
      </c>
      <c r="O19" s="191">
        <f t="shared" si="3"/>
        <v>16</v>
      </c>
      <c r="P19" s="131">
        <f t="shared" si="3"/>
        <v>0</v>
      </c>
      <c r="Q19" s="131">
        <f t="shared" si="3"/>
        <v>0</v>
      </c>
      <c r="R19" s="131">
        <f t="shared" si="3"/>
        <v>0</v>
      </c>
      <c r="S19" s="131">
        <f t="shared" si="3"/>
        <v>0</v>
      </c>
      <c r="T19" s="131">
        <f t="shared" si="3"/>
        <v>0</v>
      </c>
      <c r="U19" s="131">
        <f t="shared" si="3"/>
        <v>0</v>
      </c>
      <c r="V19" s="131">
        <f t="shared" si="3"/>
        <v>0</v>
      </c>
      <c r="W19" s="238">
        <v>0</v>
      </c>
      <c r="X19" s="238">
        <v>0</v>
      </c>
      <c r="Y19" s="131">
        <f t="shared" si="3"/>
        <v>0</v>
      </c>
      <c r="Z19" s="131">
        <f t="shared" si="3"/>
        <v>0</v>
      </c>
      <c r="AA19" s="131">
        <f t="shared" si="3"/>
        <v>0</v>
      </c>
      <c r="AB19" s="191">
        <f t="shared" si="3"/>
        <v>32</v>
      </c>
      <c r="AC19" s="191">
        <f t="shared" si="3"/>
        <v>30</v>
      </c>
      <c r="AD19" s="191">
        <f t="shared" si="3"/>
        <v>14</v>
      </c>
      <c r="AE19" s="183">
        <f>AE21+AE30+AE37+AE46+AE55</f>
        <v>0</v>
      </c>
      <c r="AF19" s="181">
        <f t="shared" si="3"/>
        <v>0</v>
      </c>
      <c r="AG19" s="30">
        <f t="shared" si="3"/>
        <v>0</v>
      </c>
      <c r="AH19" s="30">
        <f t="shared" si="3"/>
        <v>0</v>
      </c>
      <c r="AI19" s="30">
        <f t="shared" si="3"/>
        <v>0</v>
      </c>
      <c r="AJ19" s="30">
        <f t="shared" si="3"/>
        <v>0</v>
      </c>
      <c r="AK19" s="30">
        <f t="shared" si="3"/>
        <v>0</v>
      </c>
      <c r="AL19" s="30">
        <f>AL21+AL30+AL37+AL46+AL55</f>
        <v>0</v>
      </c>
      <c r="AM19" s="30">
        <f t="shared" si="3"/>
        <v>0</v>
      </c>
      <c r="AN19" s="27">
        <f t="shared" si="3"/>
        <v>0</v>
      </c>
      <c r="AO19" s="30">
        <f t="shared" si="3"/>
        <v>0</v>
      </c>
      <c r="AP19" s="131">
        <f t="shared" si="3"/>
        <v>0</v>
      </c>
      <c r="AQ19" s="131">
        <f t="shared" si="3"/>
        <v>0</v>
      </c>
      <c r="AR19" s="134">
        <f t="shared" si="3"/>
        <v>0</v>
      </c>
      <c r="AS19" s="131">
        <f t="shared" si="3"/>
        <v>0</v>
      </c>
      <c r="AT19" s="131">
        <f t="shared" si="3"/>
        <v>0</v>
      </c>
      <c r="AU19" s="30">
        <f t="shared" si="3"/>
        <v>0</v>
      </c>
      <c r="AV19" s="30">
        <f t="shared" si="3"/>
        <v>0</v>
      </c>
      <c r="AW19" s="172">
        <f t="shared" si="3"/>
        <v>0</v>
      </c>
      <c r="AX19" s="171">
        <f t="shared" si="3"/>
        <v>0</v>
      </c>
      <c r="AY19" s="172">
        <f t="shared" si="3"/>
        <v>0</v>
      </c>
      <c r="AZ19" s="171">
        <f t="shared" si="3"/>
        <v>0</v>
      </c>
      <c r="BA19" s="172">
        <v>0</v>
      </c>
      <c r="BB19" s="172">
        <v>0</v>
      </c>
      <c r="BC19" s="172">
        <v>0</v>
      </c>
      <c r="BD19" s="172">
        <v>0</v>
      </c>
      <c r="BE19" s="28">
        <f t="shared" si="1"/>
        <v>150</v>
      </c>
    </row>
    <row r="20" spans="1:57" s="15" customFormat="1" ht="15.75">
      <c r="A20" s="316"/>
      <c r="B20" s="255"/>
      <c r="C20" s="303"/>
      <c r="D20" s="55" t="s">
        <v>22</v>
      </c>
      <c r="E20" s="30">
        <v>0</v>
      </c>
      <c r="F20" s="30">
        <v>0</v>
      </c>
      <c r="G20" s="30">
        <v>0</v>
      </c>
      <c r="H20" s="30">
        <v>0</v>
      </c>
      <c r="I20" s="30">
        <f aca="true" t="shared" si="4" ref="I20:AZ20">I22+I31+I38+I47+I56</f>
        <v>54</v>
      </c>
      <c r="J20" s="30">
        <f t="shared" si="4"/>
        <v>33</v>
      </c>
      <c r="K20" s="30">
        <f t="shared" si="4"/>
        <v>30</v>
      </c>
      <c r="L20" s="30">
        <f t="shared" si="4"/>
        <v>33</v>
      </c>
      <c r="M20" s="51">
        <f t="shared" si="4"/>
        <v>23</v>
      </c>
      <c r="N20" s="52">
        <f t="shared" si="4"/>
        <v>26</v>
      </c>
      <c r="O20" s="52">
        <f t="shared" si="4"/>
        <v>28</v>
      </c>
      <c r="P20" s="30">
        <f t="shared" si="4"/>
        <v>52</v>
      </c>
      <c r="Q20" s="30">
        <f t="shared" si="4"/>
        <v>52</v>
      </c>
      <c r="R20" s="30">
        <f t="shared" si="4"/>
        <v>53</v>
      </c>
      <c r="S20" s="30">
        <f t="shared" si="4"/>
        <v>53</v>
      </c>
      <c r="T20" s="30">
        <f t="shared" si="4"/>
        <v>53</v>
      </c>
      <c r="U20" s="30">
        <f t="shared" si="4"/>
        <v>51</v>
      </c>
      <c r="V20" s="30">
        <f t="shared" si="4"/>
        <v>53</v>
      </c>
      <c r="W20" s="30">
        <v>54</v>
      </c>
      <c r="X20" s="30">
        <v>54</v>
      </c>
      <c r="Y20" s="30">
        <f t="shared" si="4"/>
        <v>52</v>
      </c>
      <c r="Z20" s="30">
        <f t="shared" si="4"/>
        <v>53</v>
      </c>
      <c r="AA20" s="30">
        <f t="shared" si="4"/>
        <v>53</v>
      </c>
      <c r="AB20" s="52">
        <f t="shared" si="4"/>
        <v>22</v>
      </c>
      <c r="AC20" s="52">
        <f t="shared" si="4"/>
        <v>24</v>
      </c>
      <c r="AD20" s="52">
        <f t="shared" si="4"/>
        <v>40</v>
      </c>
      <c r="AE20" s="30">
        <f t="shared" si="4"/>
        <v>54</v>
      </c>
      <c r="AF20" s="30">
        <f t="shared" si="4"/>
        <v>54</v>
      </c>
      <c r="AG20" s="30">
        <f t="shared" si="4"/>
        <v>23</v>
      </c>
      <c r="AH20" s="30">
        <f t="shared" si="4"/>
        <v>0</v>
      </c>
      <c r="AI20" s="30">
        <f t="shared" si="4"/>
        <v>0</v>
      </c>
      <c r="AJ20" s="30">
        <f>AJ22+AJ31+AJ38+AJ47+AJ56</f>
        <v>36</v>
      </c>
      <c r="AK20" s="131">
        <f t="shared" si="4"/>
        <v>36</v>
      </c>
      <c r="AL20" s="131">
        <f t="shared" si="4"/>
        <v>36</v>
      </c>
      <c r="AM20" s="131">
        <f t="shared" si="4"/>
        <v>36</v>
      </c>
      <c r="AN20" s="134">
        <f t="shared" si="4"/>
        <v>0</v>
      </c>
      <c r="AO20" s="131">
        <f t="shared" si="4"/>
        <v>0</v>
      </c>
      <c r="AP20" s="131">
        <f t="shared" si="4"/>
        <v>0</v>
      </c>
      <c r="AQ20" s="131">
        <f t="shared" si="4"/>
        <v>0</v>
      </c>
      <c r="AR20" s="134">
        <f t="shared" si="4"/>
        <v>0</v>
      </c>
      <c r="AS20" s="131">
        <f t="shared" si="4"/>
        <v>0</v>
      </c>
      <c r="AT20" s="131">
        <f t="shared" si="4"/>
        <v>0</v>
      </c>
      <c r="AU20" s="131">
        <f t="shared" si="4"/>
        <v>0</v>
      </c>
      <c r="AV20" s="30">
        <f t="shared" si="4"/>
        <v>0</v>
      </c>
      <c r="AW20" s="172">
        <f>AW22+AW31+AW38+AW47+AW56</f>
        <v>0</v>
      </c>
      <c r="AX20" s="171">
        <f t="shared" si="4"/>
        <v>0</v>
      </c>
      <c r="AY20" s="172">
        <f t="shared" si="4"/>
        <v>0</v>
      </c>
      <c r="AZ20" s="171">
        <f t="shared" si="4"/>
        <v>0</v>
      </c>
      <c r="BA20" s="172">
        <v>0</v>
      </c>
      <c r="BB20" s="172">
        <v>0</v>
      </c>
      <c r="BC20" s="172">
        <v>0</v>
      </c>
      <c r="BD20" s="172">
        <v>0</v>
      </c>
      <c r="BE20" s="28">
        <f t="shared" si="1"/>
        <v>1221</v>
      </c>
    </row>
    <row r="21" spans="1:57" s="15" customFormat="1" ht="24.75" customHeight="1">
      <c r="A21" s="316"/>
      <c r="B21" s="254" t="s">
        <v>85</v>
      </c>
      <c r="C21" s="302" t="s">
        <v>41</v>
      </c>
      <c r="D21" s="54" t="s">
        <v>20</v>
      </c>
      <c r="E21" s="131">
        <v>0</v>
      </c>
      <c r="F21" s="166">
        <v>0</v>
      </c>
      <c r="G21" s="164">
        <v>0</v>
      </c>
      <c r="H21" s="164">
        <v>0</v>
      </c>
      <c r="I21" s="131">
        <f aca="true" t="shared" si="5" ref="I21:AZ21">I24+I27</f>
        <v>0</v>
      </c>
      <c r="J21" s="131">
        <f t="shared" si="5"/>
        <v>0</v>
      </c>
      <c r="K21" s="183">
        <f t="shared" si="5"/>
        <v>0</v>
      </c>
      <c r="L21" s="183">
        <f t="shared" si="5"/>
        <v>0</v>
      </c>
      <c r="M21" s="198">
        <f t="shared" si="5"/>
        <v>2</v>
      </c>
      <c r="N21" s="191">
        <f t="shared" si="5"/>
        <v>0</v>
      </c>
      <c r="O21" s="191">
        <f t="shared" si="5"/>
        <v>0</v>
      </c>
      <c r="P21" s="131">
        <f t="shared" si="5"/>
        <v>0</v>
      </c>
      <c r="Q21" s="131">
        <f t="shared" si="5"/>
        <v>0</v>
      </c>
      <c r="R21" s="131">
        <f t="shared" si="5"/>
        <v>0</v>
      </c>
      <c r="S21" s="131">
        <f t="shared" si="5"/>
        <v>0</v>
      </c>
      <c r="T21" s="131">
        <f t="shared" si="5"/>
        <v>0</v>
      </c>
      <c r="U21" s="131">
        <f t="shared" si="5"/>
        <v>0</v>
      </c>
      <c r="V21" s="131">
        <f t="shared" si="5"/>
        <v>0</v>
      </c>
      <c r="W21" s="238">
        <v>0</v>
      </c>
      <c r="X21" s="238">
        <v>0</v>
      </c>
      <c r="Y21" s="131">
        <f t="shared" si="5"/>
        <v>0</v>
      </c>
      <c r="Z21" s="131">
        <f t="shared" si="5"/>
        <v>0</v>
      </c>
      <c r="AA21" s="131">
        <f t="shared" si="5"/>
        <v>0</v>
      </c>
      <c r="AB21" s="191">
        <f t="shared" si="5"/>
        <v>16</v>
      </c>
      <c r="AC21" s="191">
        <f t="shared" si="5"/>
        <v>18</v>
      </c>
      <c r="AD21" s="191">
        <f t="shared" si="5"/>
        <v>0</v>
      </c>
      <c r="AE21" s="183">
        <f t="shared" si="5"/>
        <v>0</v>
      </c>
      <c r="AF21" s="183">
        <f t="shared" si="5"/>
        <v>0</v>
      </c>
      <c r="AG21" s="131">
        <f t="shared" si="5"/>
        <v>0</v>
      </c>
      <c r="AH21" s="131">
        <f t="shared" si="5"/>
        <v>0</v>
      </c>
      <c r="AI21" s="131">
        <f t="shared" si="5"/>
        <v>0</v>
      </c>
      <c r="AJ21" s="134">
        <f t="shared" si="5"/>
        <v>0</v>
      </c>
      <c r="AK21" s="131">
        <f t="shared" si="5"/>
        <v>0</v>
      </c>
      <c r="AL21" s="131">
        <f t="shared" si="5"/>
        <v>0</v>
      </c>
      <c r="AM21" s="131">
        <f t="shared" si="5"/>
        <v>0</v>
      </c>
      <c r="AN21" s="131">
        <f t="shared" si="5"/>
        <v>0</v>
      </c>
      <c r="AO21" s="131">
        <f t="shared" si="5"/>
        <v>0</v>
      </c>
      <c r="AP21" s="131">
        <f t="shared" si="5"/>
        <v>0</v>
      </c>
      <c r="AQ21" s="131">
        <f t="shared" si="5"/>
        <v>0</v>
      </c>
      <c r="AR21" s="131">
        <f t="shared" si="5"/>
        <v>0</v>
      </c>
      <c r="AS21" s="131">
        <f t="shared" si="5"/>
        <v>0</v>
      </c>
      <c r="AT21" s="131">
        <f t="shared" si="5"/>
        <v>0</v>
      </c>
      <c r="AU21" s="131">
        <f t="shared" si="5"/>
        <v>0</v>
      </c>
      <c r="AV21" s="131">
        <f t="shared" si="5"/>
        <v>0</v>
      </c>
      <c r="AW21" s="185">
        <f t="shared" si="5"/>
        <v>0</v>
      </c>
      <c r="AX21" s="185">
        <f t="shared" si="5"/>
        <v>0</v>
      </c>
      <c r="AY21" s="185">
        <f t="shared" si="5"/>
        <v>0</v>
      </c>
      <c r="AZ21" s="185">
        <f t="shared" si="5"/>
        <v>0</v>
      </c>
      <c r="BA21" s="185">
        <v>0</v>
      </c>
      <c r="BB21" s="185">
        <v>0</v>
      </c>
      <c r="BC21" s="185">
        <v>0</v>
      </c>
      <c r="BD21" s="185">
        <v>0</v>
      </c>
      <c r="BE21" s="38">
        <f t="shared" si="1"/>
        <v>36</v>
      </c>
    </row>
    <row r="22" spans="1:57" s="15" customFormat="1" ht="15.75">
      <c r="A22" s="316"/>
      <c r="B22" s="254"/>
      <c r="C22" s="302"/>
      <c r="D22" s="55" t="s">
        <v>22</v>
      </c>
      <c r="E22" s="30">
        <v>0</v>
      </c>
      <c r="F22" s="30">
        <v>0</v>
      </c>
      <c r="G22" s="30">
        <v>0</v>
      </c>
      <c r="H22" s="30">
        <v>0</v>
      </c>
      <c r="I22" s="30">
        <f aca="true" t="shared" si="6" ref="I22:AZ22">I25+I28</f>
        <v>0</v>
      </c>
      <c r="J22" s="30">
        <f t="shared" si="6"/>
        <v>23</v>
      </c>
      <c r="K22" s="30">
        <f t="shared" si="6"/>
        <v>23</v>
      </c>
      <c r="L22" s="30">
        <f t="shared" si="6"/>
        <v>23</v>
      </c>
      <c r="M22" s="51">
        <f t="shared" si="6"/>
        <v>11</v>
      </c>
      <c r="N22" s="52">
        <f t="shared" si="6"/>
        <v>11</v>
      </c>
      <c r="O22" s="52">
        <f t="shared" si="6"/>
        <v>11</v>
      </c>
      <c r="P22" s="30">
        <f t="shared" si="6"/>
        <v>13</v>
      </c>
      <c r="Q22" s="30">
        <f t="shared" si="6"/>
        <v>12</v>
      </c>
      <c r="R22" s="30">
        <f t="shared" si="6"/>
        <v>16</v>
      </c>
      <c r="S22" s="30">
        <f t="shared" si="6"/>
        <v>16</v>
      </c>
      <c r="T22" s="30">
        <f t="shared" si="6"/>
        <v>16</v>
      </c>
      <c r="U22" s="30">
        <f t="shared" si="6"/>
        <v>15</v>
      </c>
      <c r="V22" s="30">
        <f t="shared" si="6"/>
        <v>21</v>
      </c>
      <c r="W22" s="30">
        <v>0</v>
      </c>
      <c r="X22" s="30">
        <v>0</v>
      </c>
      <c r="Y22" s="30">
        <f t="shared" si="6"/>
        <v>16</v>
      </c>
      <c r="Z22" s="30">
        <f t="shared" si="6"/>
        <v>16</v>
      </c>
      <c r="AA22" s="30">
        <f t="shared" si="6"/>
        <v>15</v>
      </c>
      <c r="AB22" s="52">
        <f t="shared" si="6"/>
        <v>9</v>
      </c>
      <c r="AC22" s="52">
        <f t="shared" si="6"/>
        <v>9</v>
      </c>
      <c r="AD22" s="52">
        <f t="shared" si="6"/>
        <v>13</v>
      </c>
      <c r="AE22" s="30">
        <f t="shared" si="6"/>
        <v>14</v>
      </c>
      <c r="AF22" s="30">
        <f t="shared" si="6"/>
        <v>27</v>
      </c>
      <c r="AG22" s="30">
        <f t="shared" si="6"/>
        <v>15</v>
      </c>
      <c r="AH22" s="30">
        <f t="shared" si="6"/>
        <v>0</v>
      </c>
      <c r="AI22" s="30">
        <f t="shared" si="6"/>
        <v>0</v>
      </c>
      <c r="AJ22" s="30">
        <f t="shared" si="6"/>
        <v>0</v>
      </c>
      <c r="AK22" s="30">
        <f t="shared" si="6"/>
        <v>0</v>
      </c>
      <c r="AL22" s="30">
        <f t="shared" si="6"/>
        <v>0</v>
      </c>
      <c r="AM22" s="30">
        <f t="shared" si="6"/>
        <v>0</v>
      </c>
      <c r="AN22" s="30">
        <f t="shared" si="6"/>
        <v>0</v>
      </c>
      <c r="AO22" s="30">
        <f t="shared" si="6"/>
        <v>0</v>
      </c>
      <c r="AP22" s="30">
        <f t="shared" si="6"/>
        <v>0</v>
      </c>
      <c r="AQ22" s="30">
        <f t="shared" si="6"/>
        <v>0</v>
      </c>
      <c r="AR22" s="30">
        <f t="shared" si="6"/>
        <v>0</v>
      </c>
      <c r="AS22" s="30">
        <f t="shared" si="6"/>
        <v>0</v>
      </c>
      <c r="AT22" s="30">
        <f t="shared" si="6"/>
        <v>0</v>
      </c>
      <c r="AU22" s="30">
        <f t="shared" si="6"/>
        <v>0</v>
      </c>
      <c r="AV22" s="30">
        <f t="shared" si="6"/>
        <v>0</v>
      </c>
      <c r="AW22" s="172">
        <f t="shared" si="6"/>
        <v>0</v>
      </c>
      <c r="AX22" s="172">
        <f t="shared" si="6"/>
        <v>0</v>
      </c>
      <c r="AY22" s="172">
        <f t="shared" si="6"/>
        <v>0</v>
      </c>
      <c r="AZ22" s="172">
        <f t="shared" si="6"/>
        <v>0</v>
      </c>
      <c r="BA22" s="172">
        <v>0</v>
      </c>
      <c r="BB22" s="172">
        <v>0</v>
      </c>
      <c r="BC22" s="172">
        <v>0</v>
      </c>
      <c r="BD22" s="172">
        <v>0</v>
      </c>
      <c r="BE22" s="28">
        <f t="shared" si="1"/>
        <v>345</v>
      </c>
    </row>
    <row r="23" spans="1:57" s="15" customFormat="1" ht="15.75">
      <c r="A23" s="316"/>
      <c r="B23" s="94"/>
      <c r="C23" s="152"/>
      <c r="D23" s="54" t="s">
        <v>84</v>
      </c>
      <c r="E23" s="30"/>
      <c r="F23" s="30"/>
      <c r="G23" s="27"/>
      <c r="H23" s="30"/>
      <c r="I23" s="30"/>
      <c r="J23" s="30"/>
      <c r="K23" s="30"/>
      <c r="L23" s="30"/>
      <c r="M23" s="51"/>
      <c r="N23" s="52"/>
      <c r="O23" s="52"/>
      <c r="P23" s="30"/>
      <c r="Q23" s="30"/>
      <c r="R23" s="30"/>
      <c r="S23" s="30"/>
      <c r="T23" s="27"/>
      <c r="U23" s="30"/>
      <c r="V23" s="30"/>
      <c r="W23" s="30"/>
      <c r="X23" s="30"/>
      <c r="Y23" s="30"/>
      <c r="Z23" s="30"/>
      <c r="AA23" s="30"/>
      <c r="AB23" s="52"/>
      <c r="AC23" s="52"/>
      <c r="AD23" s="52" t="s">
        <v>68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172"/>
      <c r="AX23" s="172"/>
      <c r="AY23" s="172"/>
      <c r="AZ23" s="172"/>
      <c r="BA23" s="172"/>
      <c r="BB23" s="172"/>
      <c r="BC23" s="172"/>
      <c r="BD23" s="172"/>
      <c r="BE23" s="28"/>
    </row>
    <row r="24" spans="1:57" s="15" customFormat="1" ht="15.75">
      <c r="A24" s="316"/>
      <c r="B24" s="264" t="s">
        <v>42</v>
      </c>
      <c r="C24" s="304" t="s">
        <v>43</v>
      </c>
      <c r="D24" s="55" t="s">
        <v>20</v>
      </c>
      <c r="E24" s="30">
        <v>0</v>
      </c>
      <c r="F24" s="30">
        <v>0</v>
      </c>
      <c r="G24" s="30">
        <v>0</v>
      </c>
      <c r="H24" s="30">
        <v>0</v>
      </c>
      <c r="I24" s="74">
        <v>0</v>
      </c>
      <c r="J24" s="42">
        <v>0</v>
      </c>
      <c r="K24" s="181">
        <v>0</v>
      </c>
      <c r="L24" s="181">
        <v>0</v>
      </c>
      <c r="M24" s="198">
        <v>0</v>
      </c>
      <c r="N24" s="198">
        <v>0</v>
      </c>
      <c r="O24" s="19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238">
        <v>0</v>
      </c>
      <c r="X24" s="238">
        <v>0</v>
      </c>
      <c r="Y24" s="131">
        <v>0</v>
      </c>
      <c r="Z24" s="131">
        <v>0</v>
      </c>
      <c r="AA24" s="131">
        <v>0</v>
      </c>
      <c r="AB24" s="191">
        <v>8</v>
      </c>
      <c r="AC24" s="191">
        <v>18</v>
      </c>
      <c r="AD24" s="191">
        <v>0</v>
      </c>
      <c r="AE24" s="183">
        <v>0</v>
      </c>
      <c r="AF24" s="183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185">
        <v>0</v>
      </c>
      <c r="AX24" s="185">
        <v>0</v>
      </c>
      <c r="AY24" s="185">
        <v>0</v>
      </c>
      <c r="AZ24" s="185">
        <v>0</v>
      </c>
      <c r="BA24" s="185">
        <v>0</v>
      </c>
      <c r="BB24" s="185">
        <v>0</v>
      </c>
      <c r="BC24" s="185">
        <v>0</v>
      </c>
      <c r="BD24" s="185">
        <v>0</v>
      </c>
      <c r="BE24" s="36">
        <f t="shared" si="1"/>
        <v>26</v>
      </c>
    </row>
    <row r="25" spans="1:57" s="15" customFormat="1" ht="15.75">
      <c r="A25" s="316"/>
      <c r="B25" s="264"/>
      <c r="C25" s="305"/>
      <c r="D25" s="54" t="s">
        <v>22</v>
      </c>
      <c r="E25" s="72">
        <v>0</v>
      </c>
      <c r="F25" s="166">
        <v>0</v>
      </c>
      <c r="G25" s="164">
        <v>0</v>
      </c>
      <c r="H25" s="164">
        <v>0</v>
      </c>
      <c r="I25" s="134">
        <v>0</v>
      </c>
      <c r="J25" s="27">
        <v>18</v>
      </c>
      <c r="K25" s="30">
        <v>18</v>
      </c>
      <c r="L25" s="27">
        <v>18</v>
      </c>
      <c r="M25" s="191">
        <v>8</v>
      </c>
      <c r="N25" s="198">
        <v>8</v>
      </c>
      <c r="O25" s="191">
        <v>8</v>
      </c>
      <c r="P25" s="72">
        <v>8</v>
      </c>
      <c r="Q25" s="131">
        <v>4</v>
      </c>
      <c r="R25" s="72">
        <v>8</v>
      </c>
      <c r="S25" s="72">
        <v>8</v>
      </c>
      <c r="T25" s="30">
        <v>8</v>
      </c>
      <c r="U25" s="30">
        <v>8</v>
      </c>
      <c r="V25" s="30">
        <v>12</v>
      </c>
      <c r="W25" s="30">
        <v>0</v>
      </c>
      <c r="X25" s="30">
        <v>0</v>
      </c>
      <c r="Y25" s="30">
        <v>8</v>
      </c>
      <c r="Z25" s="30">
        <v>8</v>
      </c>
      <c r="AA25" s="30">
        <v>5</v>
      </c>
      <c r="AB25" s="52">
        <v>5</v>
      </c>
      <c r="AC25" s="52">
        <v>5</v>
      </c>
      <c r="AD25" s="52">
        <v>5</v>
      </c>
      <c r="AE25" s="30">
        <v>14</v>
      </c>
      <c r="AF25" s="30">
        <v>27</v>
      </c>
      <c r="AG25" s="30">
        <v>15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172">
        <v>0</v>
      </c>
      <c r="AX25" s="172">
        <v>0</v>
      </c>
      <c r="AY25" s="172">
        <v>0</v>
      </c>
      <c r="AZ25" s="172">
        <v>0</v>
      </c>
      <c r="BA25" s="172">
        <v>0</v>
      </c>
      <c r="BB25" s="172">
        <v>0</v>
      </c>
      <c r="BC25" s="172">
        <v>0</v>
      </c>
      <c r="BD25" s="172">
        <v>0</v>
      </c>
      <c r="BE25" s="36">
        <f t="shared" si="1"/>
        <v>226</v>
      </c>
    </row>
    <row r="26" spans="1:57" s="15" customFormat="1" ht="15.75">
      <c r="A26" s="316"/>
      <c r="B26" s="94"/>
      <c r="C26" s="123"/>
      <c r="D26" s="55" t="s">
        <v>84</v>
      </c>
      <c r="E26" s="30"/>
      <c r="F26" s="30"/>
      <c r="G26" s="27"/>
      <c r="H26" s="30"/>
      <c r="I26" s="27"/>
      <c r="J26" s="27"/>
      <c r="K26" s="27"/>
      <c r="L26" s="27"/>
      <c r="M26" s="52"/>
      <c r="N26" s="51"/>
      <c r="O26" s="5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52"/>
      <c r="AC26" s="52"/>
      <c r="AD26" s="52" t="s">
        <v>65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172"/>
      <c r="AX26" s="172"/>
      <c r="AY26" s="172"/>
      <c r="AZ26" s="172"/>
      <c r="BA26" s="172"/>
      <c r="BB26" s="172"/>
      <c r="BC26" s="172"/>
      <c r="BD26" s="179"/>
      <c r="BE26" s="28"/>
    </row>
    <row r="27" spans="1:57" s="15" customFormat="1" ht="28.5" customHeight="1">
      <c r="A27" s="316"/>
      <c r="B27" s="264" t="s">
        <v>52</v>
      </c>
      <c r="C27" s="202" t="s">
        <v>53</v>
      </c>
      <c r="D27" s="55" t="s">
        <v>20</v>
      </c>
      <c r="E27" s="30">
        <v>0</v>
      </c>
      <c r="F27" s="30">
        <v>0</v>
      </c>
      <c r="G27" s="30">
        <v>0</v>
      </c>
      <c r="H27" s="30">
        <v>0</v>
      </c>
      <c r="I27" s="27">
        <v>0</v>
      </c>
      <c r="J27" s="27">
        <v>0</v>
      </c>
      <c r="K27" s="27">
        <v>0</v>
      </c>
      <c r="L27" s="30">
        <v>0</v>
      </c>
      <c r="M27" s="52">
        <v>2</v>
      </c>
      <c r="N27" s="51">
        <v>0</v>
      </c>
      <c r="O27" s="52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52">
        <v>8</v>
      </c>
      <c r="AC27" s="52">
        <v>0</v>
      </c>
      <c r="AD27" s="52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28">
        <f t="shared" si="1"/>
        <v>10</v>
      </c>
    </row>
    <row r="28" spans="1:57" s="15" customFormat="1" ht="17.25" customHeight="1">
      <c r="A28" s="316"/>
      <c r="B28" s="264"/>
      <c r="C28" s="203"/>
      <c r="D28" s="55" t="s">
        <v>22</v>
      </c>
      <c r="E28" s="30">
        <v>0</v>
      </c>
      <c r="F28" s="30">
        <v>0</v>
      </c>
      <c r="G28" s="30">
        <v>0</v>
      </c>
      <c r="H28" s="30">
        <v>0</v>
      </c>
      <c r="I28" s="27">
        <v>0</v>
      </c>
      <c r="J28" s="30">
        <v>5</v>
      </c>
      <c r="K28" s="27">
        <v>5</v>
      </c>
      <c r="L28" s="27">
        <v>5</v>
      </c>
      <c r="M28" s="52">
        <v>3</v>
      </c>
      <c r="N28" s="191">
        <v>3</v>
      </c>
      <c r="O28" s="191">
        <v>3</v>
      </c>
      <c r="P28" s="72">
        <v>5</v>
      </c>
      <c r="Q28" s="131">
        <v>8</v>
      </c>
      <c r="R28" s="72">
        <v>8</v>
      </c>
      <c r="S28" s="30">
        <v>8</v>
      </c>
      <c r="T28" s="30">
        <v>8</v>
      </c>
      <c r="U28" s="30">
        <v>7</v>
      </c>
      <c r="V28" s="30">
        <v>9</v>
      </c>
      <c r="W28" s="30">
        <v>0</v>
      </c>
      <c r="X28" s="30">
        <v>0</v>
      </c>
      <c r="Y28" s="30">
        <v>8</v>
      </c>
      <c r="Z28" s="30">
        <v>8</v>
      </c>
      <c r="AA28" s="30">
        <v>10</v>
      </c>
      <c r="AB28" s="52">
        <v>4</v>
      </c>
      <c r="AC28" s="52">
        <v>4</v>
      </c>
      <c r="AD28" s="52">
        <v>8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185">
        <v>0</v>
      </c>
      <c r="AX28" s="185">
        <v>0</v>
      </c>
      <c r="AY28" s="185">
        <v>0</v>
      </c>
      <c r="AZ28" s="185">
        <v>0</v>
      </c>
      <c r="BA28" s="185">
        <v>0</v>
      </c>
      <c r="BB28" s="185">
        <v>0</v>
      </c>
      <c r="BC28" s="185">
        <v>0</v>
      </c>
      <c r="BD28" s="185">
        <v>0</v>
      </c>
      <c r="BE28" s="36">
        <f t="shared" si="1"/>
        <v>119</v>
      </c>
    </row>
    <row r="29" spans="1:57" s="15" customFormat="1" ht="16.5" customHeight="1">
      <c r="A29" s="316"/>
      <c r="B29" s="94"/>
      <c r="C29" s="123"/>
      <c r="D29" s="54" t="s">
        <v>84</v>
      </c>
      <c r="E29" s="72"/>
      <c r="F29" s="72"/>
      <c r="G29" s="30"/>
      <c r="H29" s="30"/>
      <c r="I29" s="74"/>
      <c r="J29" s="74"/>
      <c r="K29" s="181"/>
      <c r="L29" s="181"/>
      <c r="M29" s="52"/>
      <c r="N29" s="198"/>
      <c r="O29" s="191"/>
      <c r="P29" s="72"/>
      <c r="Q29" s="131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52"/>
      <c r="AC29" s="52"/>
      <c r="AD29" s="52" t="s">
        <v>67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172"/>
      <c r="AX29" s="172"/>
      <c r="AY29" s="172"/>
      <c r="AZ29" s="172"/>
      <c r="BA29" s="172"/>
      <c r="BB29" s="172"/>
      <c r="BC29" s="172"/>
      <c r="BD29" s="172"/>
      <c r="BE29" s="28"/>
    </row>
    <row r="30" spans="1:58" s="15" customFormat="1" ht="24" customHeight="1">
      <c r="A30" s="316"/>
      <c r="B30" s="254" t="s">
        <v>86</v>
      </c>
      <c r="C30" s="326" t="s">
        <v>44</v>
      </c>
      <c r="D30" s="55" t="s">
        <v>20</v>
      </c>
      <c r="E30" s="30">
        <v>0</v>
      </c>
      <c r="F30" s="27">
        <v>0</v>
      </c>
      <c r="G30" s="27">
        <v>0</v>
      </c>
      <c r="H30" s="27">
        <v>0</v>
      </c>
      <c r="I30" s="131">
        <f aca="true" t="shared" si="7" ref="I30:AZ30">I34</f>
        <v>0</v>
      </c>
      <c r="J30" s="131">
        <f t="shared" si="7"/>
        <v>0</v>
      </c>
      <c r="K30" s="183">
        <f t="shared" si="7"/>
        <v>0</v>
      </c>
      <c r="L30" s="183">
        <f t="shared" si="7"/>
        <v>0</v>
      </c>
      <c r="M30" s="198">
        <f t="shared" si="7"/>
        <v>4</v>
      </c>
      <c r="N30" s="198">
        <f t="shared" si="7"/>
        <v>6</v>
      </c>
      <c r="O30" s="191">
        <f t="shared" si="7"/>
        <v>12</v>
      </c>
      <c r="P30" s="131">
        <f t="shared" si="7"/>
        <v>0</v>
      </c>
      <c r="Q30" s="131">
        <f t="shared" si="7"/>
        <v>0</v>
      </c>
      <c r="R30" s="131">
        <f t="shared" si="7"/>
        <v>0</v>
      </c>
      <c r="S30" s="131">
        <f t="shared" si="7"/>
        <v>0</v>
      </c>
      <c r="T30" s="131">
        <f t="shared" si="7"/>
        <v>0</v>
      </c>
      <c r="U30" s="131">
        <f t="shared" si="7"/>
        <v>0</v>
      </c>
      <c r="V30" s="131">
        <f t="shared" si="7"/>
        <v>0</v>
      </c>
      <c r="W30" s="238">
        <v>0</v>
      </c>
      <c r="X30" s="238">
        <f t="shared" si="7"/>
        <v>0</v>
      </c>
      <c r="Y30" s="131">
        <f t="shared" si="7"/>
        <v>0</v>
      </c>
      <c r="Z30" s="131">
        <f t="shared" si="7"/>
        <v>0</v>
      </c>
      <c r="AA30" s="131">
        <f t="shared" si="7"/>
        <v>0</v>
      </c>
      <c r="AB30" s="191">
        <f t="shared" si="7"/>
        <v>10</v>
      </c>
      <c r="AC30" s="191">
        <f t="shared" si="7"/>
        <v>8</v>
      </c>
      <c r="AD30" s="191">
        <f t="shared" si="7"/>
        <v>0</v>
      </c>
      <c r="AE30" s="183">
        <f>AE34</f>
        <v>0</v>
      </c>
      <c r="AF30" s="183">
        <f t="shared" si="7"/>
        <v>0</v>
      </c>
      <c r="AG30" s="131">
        <f t="shared" si="7"/>
        <v>0</v>
      </c>
      <c r="AH30" s="131">
        <f t="shared" si="7"/>
        <v>0</v>
      </c>
      <c r="AI30" s="131">
        <f t="shared" si="7"/>
        <v>0</v>
      </c>
      <c r="AJ30" s="131">
        <f t="shared" si="7"/>
        <v>0</v>
      </c>
      <c r="AK30" s="131">
        <f t="shared" si="7"/>
        <v>0</v>
      </c>
      <c r="AL30" s="131">
        <f>AL34</f>
        <v>0</v>
      </c>
      <c r="AM30" s="131">
        <f t="shared" si="7"/>
        <v>0</v>
      </c>
      <c r="AN30" s="131">
        <f t="shared" si="7"/>
        <v>0</v>
      </c>
      <c r="AO30" s="131">
        <f t="shared" si="7"/>
        <v>0</v>
      </c>
      <c r="AP30" s="131">
        <f t="shared" si="7"/>
        <v>0</v>
      </c>
      <c r="AQ30" s="131">
        <f t="shared" si="7"/>
        <v>0</v>
      </c>
      <c r="AR30" s="131">
        <f t="shared" si="7"/>
        <v>0</v>
      </c>
      <c r="AS30" s="131">
        <f t="shared" si="7"/>
        <v>0</v>
      </c>
      <c r="AT30" s="30">
        <f t="shared" si="7"/>
        <v>0</v>
      </c>
      <c r="AU30" s="30">
        <f t="shared" si="7"/>
        <v>0</v>
      </c>
      <c r="AV30" s="30">
        <f>AV34</f>
        <v>0</v>
      </c>
      <c r="AW30" s="185">
        <f t="shared" si="7"/>
        <v>0</v>
      </c>
      <c r="AX30" s="185">
        <f t="shared" si="7"/>
        <v>0</v>
      </c>
      <c r="AY30" s="185">
        <f t="shared" si="7"/>
        <v>0</v>
      </c>
      <c r="AZ30" s="185">
        <f t="shared" si="7"/>
        <v>0</v>
      </c>
      <c r="BA30" s="185">
        <v>0</v>
      </c>
      <c r="BB30" s="185">
        <v>0</v>
      </c>
      <c r="BC30" s="185">
        <v>0</v>
      </c>
      <c r="BD30" s="185">
        <v>0</v>
      </c>
      <c r="BE30" s="37">
        <f t="shared" si="1"/>
        <v>40</v>
      </c>
      <c r="BF30" s="86"/>
    </row>
    <row r="31" spans="1:57" s="15" customFormat="1" ht="21.75" customHeight="1">
      <c r="A31" s="316"/>
      <c r="B31" s="254"/>
      <c r="C31" s="327"/>
      <c r="D31" s="55" t="s">
        <v>22</v>
      </c>
      <c r="E31" s="30">
        <v>0</v>
      </c>
      <c r="F31" s="27">
        <v>0</v>
      </c>
      <c r="G31" s="27">
        <v>0</v>
      </c>
      <c r="H31" s="27">
        <v>0</v>
      </c>
      <c r="I31" s="30">
        <f aca="true" t="shared" si="8" ref="I31:AZ31">I35</f>
        <v>0</v>
      </c>
      <c r="J31" s="30">
        <f t="shared" si="8"/>
        <v>3</v>
      </c>
      <c r="K31" s="30">
        <f t="shared" si="8"/>
        <v>5</v>
      </c>
      <c r="L31" s="30">
        <f t="shared" si="8"/>
        <v>5</v>
      </c>
      <c r="M31" s="51">
        <f t="shared" si="8"/>
        <v>3</v>
      </c>
      <c r="N31" s="52">
        <f t="shared" si="8"/>
        <v>3</v>
      </c>
      <c r="O31" s="52">
        <f t="shared" si="8"/>
        <v>3</v>
      </c>
      <c r="P31" s="30">
        <f t="shared" si="8"/>
        <v>3</v>
      </c>
      <c r="Q31" s="30">
        <f t="shared" si="8"/>
        <v>4</v>
      </c>
      <c r="R31" s="30">
        <f t="shared" si="8"/>
        <v>1</v>
      </c>
      <c r="S31" s="30">
        <f t="shared" si="8"/>
        <v>1</v>
      </c>
      <c r="T31" s="30">
        <f>T35</f>
        <v>1</v>
      </c>
      <c r="U31" s="30">
        <f t="shared" si="8"/>
        <v>0</v>
      </c>
      <c r="V31" s="30">
        <f t="shared" si="8"/>
        <v>6</v>
      </c>
      <c r="W31" s="30">
        <v>0</v>
      </c>
      <c r="X31" s="30">
        <f t="shared" si="8"/>
        <v>0</v>
      </c>
      <c r="Y31" s="30">
        <f t="shared" si="8"/>
        <v>8</v>
      </c>
      <c r="Z31" s="30">
        <f t="shared" si="8"/>
        <v>9</v>
      </c>
      <c r="AA31" s="30">
        <f t="shared" si="8"/>
        <v>7</v>
      </c>
      <c r="AB31" s="52">
        <f t="shared" si="8"/>
        <v>5</v>
      </c>
      <c r="AC31" s="52">
        <f t="shared" si="8"/>
        <v>5</v>
      </c>
      <c r="AD31" s="52">
        <f t="shared" si="8"/>
        <v>5</v>
      </c>
      <c r="AE31" s="30">
        <f t="shared" si="8"/>
        <v>5</v>
      </c>
      <c r="AF31" s="30">
        <f t="shared" si="8"/>
        <v>0</v>
      </c>
      <c r="AG31" s="30">
        <f t="shared" si="8"/>
        <v>0</v>
      </c>
      <c r="AH31" s="30">
        <f t="shared" si="8"/>
        <v>0</v>
      </c>
      <c r="AI31" s="30">
        <f t="shared" si="8"/>
        <v>0</v>
      </c>
      <c r="AJ31" s="30">
        <f t="shared" si="8"/>
        <v>0</v>
      </c>
      <c r="AK31" s="30">
        <f t="shared" si="8"/>
        <v>0</v>
      </c>
      <c r="AL31" s="30">
        <f t="shared" si="8"/>
        <v>0</v>
      </c>
      <c r="AM31" s="30">
        <f t="shared" si="8"/>
        <v>0</v>
      </c>
      <c r="AN31" s="30">
        <f t="shared" si="8"/>
        <v>0</v>
      </c>
      <c r="AO31" s="30">
        <f t="shared" si="8"/>
        <v>0</v>
      </c>
      <c r="AP31" s="30">
        <f t="shared" si="8"/>
        <v>0</v>
      </c>
      <c r="AQ31" s="30">
        <f t="shared" si="8"/>
        <v>0</v>
      </c>
      <c r="AR31" s="30">
        <f t="shared" si="8"/>
        <v>0</v>
      </c>
      <c r="AS31" s="30">
        <f t="shared" si="8"/>
        <v>0</v>
      </c>
      <c r="AT31" s="30">
        <f t="shared" si="8"/>
        <v>0</v>
      </c>
      <c r="AU31" s="27">
        <f t="shared" si="8"/>
        <v>0</v>
      </c>
      <c r="AV31" s="27">
        <f t="shared" si="8"/>
        <v>0</v>
      </c>
      <c r="AW31" s="172">
        <f t="shared" si="8"/>
        <v>0</v>
      </c>
      <c r="AX31" s="172">
        <f t="shared" si="8"/>
        <v>0</v>
      </c>
      <c r="AY31" s="172">
        <f t="shared" si="8"/>
        <v>0</v>
      </c>
      <c r="AZ31" s="172">
        <f t="shared" si="8"/>
        <v>0</v>
      </c>
      <c r="BA31" s="172">
        <v>0</v>
      </c>
      <c r="BB31" s="172">
        <v>0</v>
      </c>
      <c r="BC31" s="172">
        <v>0</v>
      </c>
      <c r="BD31" s="172">
        <v>0</v>
      </c>
      <c r="BE31" s="28">
        <f t="shared" si="1"/>
        <v>82</v>
      </c>
    </row>
    <row r="32" spans="1:57" s="15" customFormat="1" ht="20.25" customHeight="1" hidden="1" thickBot="1">
      <c r="A32" s="316"/>
      <c r="B32" s="162"/>
      <c r="C32" s="160"/>
      <c r="D32" s="67" t="s">
        <v>22</v>
      </c>
      <c r="E32" s="130" t="s">
        <v>21</v>
      </c>
      <c r="F32" s="133" t="s">
        <v>21</v>
      </c>
      <c r="G32" s="133" t="s">
        <v>21</v>
      </c>
      <c r="H32" s="133" t="s">
        <v>21</v>
      </c>
      <c r="I32" s="133">
        <v>0</v>
      </c>
      <c r="J32" s="133">
        <v>0</v>
      </c>
      <c r="K32" s="182">
        <v>0</v>
      </c>
      <c r="L32" s="182">
        <v>0</v>
      </c>
      <c r="M32" s="97">
        <v>0</v>
      </c>
      <c r="N32" s="192">
        <v>0</v>
      </c>
      <c r="O32" s="192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237">
        <v>0</v>
      </c>
      <c r="X32" s="237">
        <v>0</v>
      </c>
      <c r="Y32" s="130">
        <v>0</v>
      </c>
      <c r="Z32" s="130">
        <v>0</v>
      </c>
      <c r="AA32" s="39">
        <v>0</v>
      </c>
      <c r="AB32" s="35">
        <v>0</v>
      </c>
      <c r="AC32" s="35">
        <v>0</v>
      </c>
      <c r="AD32" s="35">
        <v>0</v>
      </c>
      <c r="AE32" s="205">
        <v>0</v>
      </c>
      <c r="AF32" s="205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v>0</v>
      </c>
      <c r="AU32" s="130">
        <v>0</v>
      </c>
      <c r="AV32" s="130">
        <v>0</v>
      </c>
      <c r="AW32" s="175">
        <v>0</v>
      </c>
      <c r="AX32" s="175">
        <v>0</v>
      </c>
      <c r="AY32" s="175">
        <v>0</v>
      </c>
      <c r="AZ32" s="175">
        <v>0</v>
      </c>
      <c r="BA32" s="175" t="s">
        <v>21</v>
      </c>
      <c r="BB32" s="175" t="s">
        <v>21</v>
      </c>
      <c r="BC32" s="175" t="s">
        <v>21</v>
      </c>
      <c r="BD32" s="175" t="s">
        <v>21</v>
      </c>
      <c r="BE32" s="153">
        <f t="shared" si="1"/>
        <v>0</v>
      </c>
    </row>
    <row r="33" spans="1:57" s="15" customFormat="1" ht="20.25" customHeight="1">
      <c r="A33" s="316"/>
      <c r="B33" s="136"/>
      <c r="C33" s="161"/>
      <c r="D33" s="55" t="s">
        <v>84</v>
      </c>
      <c r="E33" s="30"/>
      <c r="F33" s="27"/>
      <c r="G33" s="27"/>
      <c r="H33" s="30"/>
      <c r="I33" s="27"/>
      <c r="J33" s="27"/>
      <c r="K33" s="30"/>
      <c r="L33" s="30"/>
      <c r="M33" s="52"/>
      <c r="N33" s="52"/>
      <c r="O33" s="52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31"/>
      <c r="AB33" s="191"/>
      <c r="AC33" s="191"/>
      <c r="AD33" s="191"/>
      <c r="AE33" s="183"/>
      <c r="AF33" s="183"/>
      <c r="AG33" s="131"/>
      <c r="AH33" s="131"/>
      <c r="AI33" s="131"/>
      <c r="AJ33" s="131"/>
      <c r="AK33" s="131"/>
      <c r="AL33" s="131"/>
      <c r="AM33" s="131"/>
      <c r="AN33" s="131"/>
      <c r="AO33" s="30"/>
      <c r="AP33" s="30"/>
      <c r="AQ33" s="30"/>
      <c r="AR33" s="30"/>
      <c r="AS33" s="30"/>
      <c r="AT33" s="30"/>
      <c r="AU33" s="30"/>
      <c r="AV33" s="30"/>
      <c r="AW33" s="172"/>
      <c r="AX33" s="172"/>
      <c r="AY33" s="172"/>
      <c r="AZ33" s="172"/>
      <c r="BA33" s="172"/>
      <c r="BB33" s="172"/>
      <c r="BC33" s="172"/>
      <c r="BD33" s="172"/>
      <c r="BE33" s="28"/>
    </row>
    <row r="34" spans="1:57" s="15" customFormat="1" ht="32.25" customHeight="1">
      <c r="A34" s="316"/>
      <c r="B34" s="264" t="s">
        <v>45</v>
      </c>
      <c r="C34" s="329" t="s">
        <v>48</v>
      </c>
      <c r="D34" s="55" t="s">
        <v>20</v>
      </c>
      <c r="E34" s="30">
        <v>0</v>
      </c>
      <c r="F34" s="30">
        <v>0</v>
      </c>
      <c r="G34" s="30">
        <v>0</v>
      </c>
      <c r="H34" s="30">
        <v>0</v>
      </c>
      <c r="I34" s="112">
        <v>0</v>
      </c>
      <c r="J34" s="93">
        <v>0</v>
      </c>
      <c r="K34" s="181">
        <v>0</v>
      </c>
      <c r="L34" s="183">
        <v>0</v>
      </c>
      <c r="M34" s="191">
        <v>4</v>
      </c>
      <c r="N34" s="191">
        <v>6</v>
      </c>
      <c r="O34" s="191">
        <v>12</v>
      </c>
      <c r="P34" s="89">
        <v>0</v>
      </c>
      <c r="Q34" s="131">
        <v>0</v>
      </c>
      <c r="R34" s="89">
        <v>0</v>
      </c>
      <c r="S34" s="89">
        <v>0</v>
      </c>
      <c r="T34" s="131">
        <v>0</v>
      </c>
      <c r="U34" s="131">
        <v>0</v>
      </c>
      <c r="V34" s="131">
        <v>0</v>
      </c>
      <c r="W34" s="238">
        <v>0</v>
      </c>
      <c r="X34" s="238">
        <v>0</v>
      </c>
      <c r="Y34" s="89">
        <v>0</v>
      </c>
      <c r="Z34" s="89">
        <v>0</v>
      </c>
      <c r="AA34" s="131">
        <v>0</v>
      </c>
      <c r="AB34" s="191">
        <v>10</v>
      </c>
      <c r="AC34" s="191">
        <v>8</v>
      </c>
      <c r="AD34" s="191">
        <v>0</v>
      </c>
      <c r="AE34" s="183">
        <v>0</v>
      </c>
      <c r="AF34" s="183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185">
        <v>0</v>
      </c>
      <c r="AX34" s="185">
        <v>0</v>
      </c>
      <c r="AY34" s="185">
        <v>0</v>
      </c>
      <c r="AZ34" s="185">
        <v>0</v>
      </c>
      <c r="BA34" s="185">
        <v>0</v>
      </c>
      <c r="BB34" s="185">
        <v>0</v>
      </c>
      <c r="BC34" s="185">
        <v>0</v>
      </c>
      <c r="BD34" s="185">
        <v>0</v>
      </c>
      <c r="BE34" s="36">
        <f t="shared" si="1"/>
        <v>40</v>
      </c>
    </row>
    <row r="35" spans="1:57" s="34" customFormat="1" ht="21.75" customHeight="1">
      <c r="A35" s="316"/>
      <c r="B35" s="328"/>
      <c r="C35" s="330"/>
      <c r="D35" s="111" t="s">
        <v>22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4">
        <v>3</v>
      </c>
      <c r="K35" s="114">
        <v>5</v>
      </c>
      <c r="L35" s="113">
        <v>5</v>
      </c>
      <c r="M35" s="116">
        <v>3</v>
      </c>
      <c r="N35" s="115">
        <v>3</v>
      </c>
      <c r="O35" s="115">
        <v>3</v>
      </c>
      <c r="P35" s="114">
        <v>3</v>
      </c>
      <c r="Q35" s="112">
        <v>4</v>
      </c>
      <c r="R35" s="117">
        <v>1</v>
      </c>
      <c r="S35" s="117">
        <v>1</v>
      </c>
      <c r="T35" s="117">
        <v>1</v>
      </c>
      <c r="U35" s="117">
        <v>0</v>
      </c>
      <c r="V35" s="117">
        <v>6</v>
      </c>
      <c r="W35" s="117">
        <v>0</v>
      </c>
      <c r="X35" s="117">
        <v>0</v>
      </c>
      <c r="Y35" s="117">
        <v>8</v>
      </c>
      <c r="Z35" s="117">
        <v>9</v>
      </c>
      <c r="AA35" s="117">
        <v>7</v>
      </c>
      <c r="AB35" s="124">
        <v>5</v>
      </c>
      <c r="AC35" s="124">
        <v>5</v>
      </c>
      <c r="AD35" s="118">
        <v>5</v>
      </c>
      <c r="AE35" s="112">
        <v>5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232">
        <v>0</v>
      </c>
      <c r="AX35" s="232">
        <v>0</v>
      </c>
      <c r="AY35" s="232">
        <v>0</v>
      </c>
      <c r="AZ35" s="232">
        <v>0</v>
      </c>
      <c r="BA35" s="232">
        <v>0</v>
      </c>
      <c r="BB35" s="232">
        <v>0</v>
      </c>
      <c r="BC35" s="232">
        <v>0</v>
      </c>
      <c r="BD35" s="232">
        <v>0</v>
      </c>
      <c r="BE35" s="119">
        <f t="shared" si="1"/>
        <v>82</v>
      </c>
    </row>
    <row r="36" spans="1:57" s="34" customFormat="1" ht="21.75" customHeight="1">
      <c r="A36" s="316"/>
      <c r="B36" s="120"/>
      <c r="C36" s="121"/>
      <c r="D36" s="111" t="s">
        <v>84</v>
      </c>
      <c r="E36" s="112"/>
      <c r="F36" s="112"/>
      <c r="G36" s="112"/>
      <c r="H36" s="112"/>
      <c r="I36" s="112"/>
      <c r="J36" s="117"/>
      <c r="K36" s="117"/>
      <c r="L36" s="112"/>
      <c r="M36" s="118"/>
      <c r="N36" s="124"/>
      <c r="O36" s="124"/>
      <c r="P36" s="117"/>
      <c r="Q36" s="112"/>
      <c r="R36" s="117"/>
      <c r="S36" s="117"/>
      <c r="T36" s="117"/>
      <c r="U36" s="112"/>
      <c r="V36" s="117"/>
      <c r="W36" s="117"/>
      <c r="X36" s="117"/>
      <c r="Y36" s="117"/>
      <c r="Z36" s="117"/>
      <c r="AA36" s="117"/>
      <c r="AB36" s="118"/>
      <c r="AC36" s="124"/>
      <c r="AD36" s="118" t="s">
        <v>67</v>
      </c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232"/>
      <c r="AX36" s="232"/>
      <c r="AY36" s="232"/>
      <c r="AZ36" s="232"/>
      <c r="BA36" s="232"/>
      <c r="BB36" s="232"/>
      <c r="BC36" s="232"/>
      <c r="BD36" s="232"/>
      <c r="BE36" s="119"/>
    </row>
    <row r="37" spans="1:57" s="15" customFormat="1" ht="16.5" customHeight="1">
      <c r="A37" s="316"/>
      <c r="B37" s="254" t="s">
        <v>87</v>
      </c>
      <c r="C37" s="326" t="s">
        <v>55</v>
      </c>
      <c r="D37" s="55" t="s">
        <v>20</v>
      </c>
      <c r="E37" s="30">
        <v>0</v>
      </c>
      <c r="F37" s="30">
        <v>0</v>
      </c>
      <c r="G37" s="30">
        <v>0</v>
      </c>
      <c r="H37" s="30">
        <v>0</v>
      </c>
      <c r="I37" s="131">
        <f aca="true" t="shared" si="9" ref="I37:AW37">I40+I43</f>
        <v>0</v>
      </c>
      <c r="J37" s="131">
        <f t="shared" si="9"/>
        <v>0</v>
      </c>
      <c r="K37" s="183">
        <f t="shared" si="9"/>
        <v>0</v>
      </c>
      <c r="L37" s="30">
        <f t="shared" si="9"/>
        <v>0</v>
      </c>
      <c r="M37" s="198">
        <f t="shared" si="9"/>
        <v>4</v>
      </c>
      <c r="N37" s="191">
        <f t="shared" si="9"/>
        <v>6</v>
      </c>
      <c r="O37" s="191">
        <f t="shared" si="9"/>
        <v>0</v>
      </c>
      <c r="P37" s="131">
        <f t="shared" si="9"/>
        <v>0</v>
      </c>
      <c r="Q37" s="131">
        <f t="shared" si="9"/>
        <v>0</v>
      </c>
      <c r="R37" s="131">
        <f t="shared" si="9"/>
        <v>0</v>
      </c>
      <c r="S37" s="131">
        <f t="shared" si="9"/>
        <v>0</v>
      </c>
      <c r="T37" s="30">
        <f t="shared" si="9"/>
        <v>0</v>
      </c>
      <c r="U37" s="134">
        <f t="shared" si="9"/>
        <v>0</v>
      </c>
      <c r="V37" s="131">
        <f t="shared" si="9"/>
        <v>0</v>
      </c>
      <c r="W37" s="238">
        <v>0</v>
      </c>
      <c r="X37" s="238">
        <v>0</v>
      </c>
      <c r="Y37" s="131">
        <f t="shared" si="9"/>
        <v>0</v>
      </c>
      <c r="Z37" s="131">
        <f t="shared" si="9"/>
        <v>0</v>
      </c>
      <c r="AA37" s="131">
        <f t="shared" si="9"/>
        <v>0</v>
      </c>
      <c r="AB37" s="191">
        <f t="shared" si="9"/>
        <v>4</v>
      </c>
      <c r="AC37" s="191">
        <f t="shared" si="9"/>
        <v>0</v>
      </c>
      <c r="AD37" s="191">
        <f t="shared" si="9"/>
        <v>0</v>
      </c>
      <c r="AE37" s="183">
        <f t="shared" si="9"/>
        <v>0</v>
      </c>
      <c r="AF37" s="183">
        <f t="shared" si="9"/>
        <v>0</v>
      </c>
      <c r="AG37" s="131">
        <f t="shared" si="9"/>
        <v>0</v>
      </c>
      <c r="AH37" s="131">
        <f t="shared" si="9"/>
        <v>0</v>
      </c>
      <c r="AI37" s="131">
        <f t="shared" si="9"/>
        <v>0</v>
      </c>
      <c r="AJ37" s="131">
        <f t="shared" si="9"/>
        <v>0</v>
      </c>
      <c r="AK37" s="131">
        <f t="shared" si="9"/>
        <v>0</v>
      </c>
      <c r="AL37" s="131">
        <f t="shared" si="9"/>
        <v>0</v>
      </c>
      <c r="AM37" s="131">
        <f t="shared" si="9"/>
        <v>0</v>
      </c>
      <c r="AN37" s="131">
        <f t="shared" si="9"/>
        <v>0</v>
      </c>
      <c r="AO37" s="131">
        <f t="shared" si="9"/>
        <v>0</v>
      </c>
      <c r="AP37" s="131">
        <f t="shared" si="9"/>
        <v>0</v>
      </c>
      <c r="AQ37" s="131">
        <f t="shared" si="9"/>
        <v>0</v>
      </c>
      <c r="AR37" s="131">
        <f t="shared" si="9"/>
        <v>0</v>
      </c>
      <c r="AS37" s="131">
        <f t="shared" si="9"/>
        <v>0</v>
      </c>
      <c r="AT37" s="131">
        <f t="shared" si="9"/>
        <v>0</v>
      </c>
      <c r="AU37" s="131">
        <f t="shared" si="9"/>
        <v>0</v>
      </c>
      <c r="AV37" s="131">
        <f t="shared" si="9"/>
        <v>0</v>
      </c>
      <c r="AW37" s="185">
        <f t="shared" si="9"/>
        <v>0</v>
      </c>
      <c r="AX37" s="185">
        <f aca="true" t="shared" si="10" ref="AX37:AZ38">AX40+AX43</f>
        <v>0</v>
      </c>
      <c r="AY37" s="185">
        <f t="shared" si="10"/>
        <v>0</v>
      </c>
      <c r="AZ37" s="185">
        <f t="shared" si="10"/>
        <v>0</v>
      </c>
      <c r="BA37" s="185">
        <v>0</v>
      </c>
      <c r="BB37" s="185">
        <v>0</v>
      </c>
      <c r="BC37" s="185">
        <v>0</v>
      </c>
      <c r="BD37" s="185">
        <v>0</v>
      </c>
      <c r="BE37" s="38">
        <f t="shared" si="1"/>
        <v>14</v>
      </c>
    </row>
    <row r="38" spans="1:57" s="15" customFormat="1" ht="15.75">
      <c r="A38" s="316"/>
      <c r="B38" s="254"/>
      <c r="C38" s="326"/>
      <c r="D38" s="55" t="s">
        <v>22</v>
      </c>
      <c r="E38" s="30">
        <v>0</v>
      </c>
      <c r="F38" s="30">
        <v>0</v>
      </c>
      <c r="G38" s="30">
        <v>0</v>
      </c>
      <c r="H38" s="30">
        <v>0</v>
      </c>
      <c r="I38" s="30">
        <f aca="true" t="shared" si="11" ref="I38:AW38">I41+I44</f>
        <v>54</v>
      </c>
      <c r="J38" s="30">
        <f t="shared" si="11"/>
        <v>7</v>
      </c>
      <c r="K38" s="30">
        <f t="shared" si="11"/>
        <v>2</v>
      </c>
      <c r="L38" s="30">
        <f t="shared" si="11"/>
        <v>5</v>
      </c>
      <c r="M38" s="51">
        <f t="shared" si="11"/>
        <v>8</v>
      </c>
      <c r="N38" s="52">
        <f t="shared" si="11"/>
        <v>8</v>
      </c>
      <c r="O38" s="52">
        <f t="shared" si="11"/>
        <v>1</v>
      </c>
      <c r="P38" s="30">
        <f t="shared" si="11"/>
        <v>36</v>
      </c>
      <c r="Q38" s="30">
        <f t="shared" si="11"/>
        <v>0</v>
      </c>
      <c r="R38" s="30">
        <f t="shared" si="11"/>
        <v>0</v>
      </c>
      <c r="S38" s="30">
        <f t="shared" si="11"/>
        <v>0</v>
      </c>
      <c r="T38" s="30">
        <f t="shared" si="11"/>
        <v>0</v>
      </c>
      <c r="U38" s="27">
        <f t="shared" si="11"/>
        <v>0</v>
      </c>
      <c r="V38" s="30">
        <f t="shared" si="11"/>
        <v>0</v>
      </c>
      <c r="W38" s="30">
        <v>0</v>
      </c>
      <c r="X38" s="30">
        <v>0</v>
      </c>
      <c r="Y38" s="30">
        <f t="shared" si="11"/>
        <v>0</v>
      </c>
      <c r="Z38" s="30">
        <f t="shared" si="11"/>
        <v>0</v>
      </c>
      <c r="AA38" s="30">
        <f t="shared" si="11"/>
        <v>0</v>
      </c>
      <c r="AB38" s="52">
        <f t="shared" si="11"/>
        <v>1</v>
      </c>
      <c r="AC38" s="52">
        <f t="shared" si="11"/>
        <v>4</v>
      </c>
      <c r="AD38" s="52">
        <f t="shared" si="11"/>
        <v>8</v>
      </c>
      <c r="AE38" s="30">
        <f>AE41+AE44</f>
        <v>0</v>
      </c>
      <c r="AF38" s="30">
        <f t="shared" si="11"/>
        <v>0</v>
      </c>
      <c r="AG38" s="30">
        <f t="shared" si="11"/>
        <v>0</v>
      </c>
      <c r="AH38" s="30">
        <f t="shared" si="11"/>
        <v>0</v>
      </c>
      <c r="AI38" s="30">
        <f t="shared" si="11"/>
        <v>0</v>
      </c>
      <c r="AJ38" s="30">
        <f t="shared" si="11"/>
        <v>0</v>
      </c>
      <c r="AK38" s="30">
        <f t="shared" si="11"/>
        <v>0</v>
      </c>
      <c r="AL38" s="30">
        <f t="shared" si="11"/>
        <v>0</v>
      </c>
      <c r="AM38" s="30">
        <f t="shared" si="11"/>
        <v>0</v>
      </c>
      <c r="AN38" s="30">
        <f t="shared" si="11"/>
        <v>0</v>
      </c>
      <c r="AO38" s="30">
        <f t="shared" si="11"/>
        <v>0</v>
      </c>
      <c r="AP38" s="30">
        <f t="shared" si="11"/>
        <v>0</v>
      </c>
      <c r="AQ38" s="30">
        <f t="shared" si="11"/>
        <v>0</v>
      </c>
      <c r="AR38" s="30">
        <f t="shared" si="11"/>
        <v>0</v>
      </c>
      <c r="AS38" s="30">
        <f t="shared" si="11"/>
        <v>0</v>
      </c>
      <c r="AT38" s="30">
        <f t="shared" si="11"/>
        <v>0</v>
      </c>
      <c r="AU38" s="30">
        <f t="shared" si="11"/>
        <v>0</v>
      </c>
      <c r="AV38" s="30">
        <f t="shared" si="11"/>
        <v>0</v>
      </c>
      <c r="AW38" s="172">
        <f t="shared" si="11"/>
        <v>0</v>
      </c>
      <c r="AX38" s="172">
        <f t="shared" si="10"/>
        <v>0</v>
      </c>
      <c r="AY38" s="172">
        <f t="shared" si="10"/>
        <v>0</v>
      </c>
      <c r="AZ38" s="172">
        <f t="shared" si="10"/>
        <v>0</v>
      </c>
      <c r="BA38" s="172">
        <v>0</v>
      </c>
      <c r="BB38" s="172">
        <v>0</v>
      </c>
      <c r="BC38" s="172">
        <v>0</v>
      </c>
      <c r="BD38" s="172">
        <v>0</v>
      </c>
      <c r="BE38" s="38">
        <f t="shared" si="1"/>
        <v>134</v>
      </c>
    </row>
    <row r="39" spans="1:57" s="15" customFormat="1" ht="15.75">
      <c r="A39" s="316"/>
      <c r="B39" s="94"/>
      <c r="C39" s="154"/>
      <c r="D39" s="54" t="s">
        <v>84</v>
      </c>
      <c r="E39" s="131"/>
      <c r="F39" s="131"/>
      <c r="G39" s="134"/>
      <c r="H39" s="27"/>
      <c r="I39" s="27"/>
      <c r="J39" s="134"/>
      <c r="K39" s="183"/>
      <c r="L39" s="183"/>
      <c r="M39" s="198"/>
      <c r="N39" s="191"/>
      <c r="O39" s="191"/>
      <c r="P39" s="131"/>
      <c r="Q39" s="131"/>
      <c r="R39" s="131"/>
      <c r="S39" s="30"/>
      <c r="T39" s="30"/>
      <c r="U39" s="27"/>
      <c r="V39" s="30"/>
      <c r="W39" s="30"/>
      <c r="X39" s="30"/>
      <c r="Y39" s="30"/>
      <c r="Z39" s="30"/>
      <c r="AA39" s="30"/>
      <c r="AB39" s="52"/>
      <c r="AC39" s="52"/>
      <c r="AD39" s="52"/>
      <c r="AE39" s="183"/>
      <c r="AF39" s="183"/>
      <c r="AG39" s="131"/>
      <c r="AH39" s="131"/>
      <c r="AI39" s="131"/>
      <c r="AJ39" s="131"/>
      <c r="AK39" s="131"/>
      <c r="AL39" s="30"/>
      <c r="AM39" s="30"/>
      <c r="AN39" s="30"/>
      <c r="AO39" s="30"/>
      <c r="AP39" s="30"/>
      <c r="AQ39" s="30"/>
      <c r="AR39" s="30"/>
      <c r="AS39" s="30"/>
      <c r="AT39" s="27"/>
      <c r="AU39" s="30"/>
      <c r="AV39" s="30"/>
      <c r="AW39" s="172"/>
      <c r="AX39" s="172"/>
      <c r="AY39" s="172"/>
      <c r="AZ39" s="172"/>
      <c r="BA39" s="172"/>
      <c r="BB39" s="185"/>
      <c r="BC39" s="185"/>
      <c r="BD39" s="185"/>
      <c r="BE39" s="36"/>
    </row>
    <row r="40" spans="1:57" s="15" customFormat="1" ht="26.25" customHeight="1">
      <c r="A40" s="316"/>
      <c r="B40" s="264" t="s">
        <v>54</v>
      </c>
      <c r="C40" s="331" t="s">
        <v>63</v>
      </c>
      <c r="D40" s="96" t="s">
        <v>20</v>
      </c>
      <c r="E40" s="30">
        <v>0</v>
      </c>
      <c r="F40" s="30">
        <v>0</v>
      </c>
      <c r="G40" s="30">
        <v>0</v>
      </c>
      <c r="H40" s="30">
        <v>0</v>
      </c>
      <c r="I40" s="93">
        <v>0</v>
      </c>
      <c r="J40" s="42">
        <v>0</v>
      </c>
      <c r="K40" s="181">
        <v>0</v>
      </c>
      <c r="L40" s="183">
        <v>0</v>
      </c>
      <c r="M40" s="52">
        <v>4</v>
      </c>
      <c r="N40" s="198">
        <v>6</v>
      </c>
      <c r="O40" s="191">
        <v>0</v>
      </c>
      <c r="P40" s="31">
        <v>0</v>
      </c>
      <c r="Q40" s="131">
        <v>0</v>
      </c>
      <c r="R40" s="31">
        <v>0</v>
      </c>
      <c r="S40" s="31">
        <v>0</v>
      </c>
      <c r="T40" s="131">
        <v>0</v>
      </c>
      <c r="U40" s="131">
        <v>0</v>
      </c>
      <c r="V40" s="131">
        <v>0</v>
      </c>
      <c r="W40" s="238">
        <v>0</v>
      </c>
      <c r="X40" s="238">
        <v>0</v>
      </c>
      <c r="Y40" s="31">
        <v>0</v>
      </c>
      <c r="Z40" s="31">
        <v>0</v>
      </c>
      <c r="AA40" s="131">
        <v>0</v>
      </c>
      <c r="AB40" s="191">
        <v>4</v>
      </c>
      <c r="AC40" s="191">
        <v>0</v>
      </c>
      <c r="AD40" s="191">
        <v>0</v>
      </c>
      <c r="AE40" s="183">
        <v>0</v>
      </c>
      <c r="AF40" s="183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185">
        <v>0</v>
      </c>
      <c r="AX40" s="185">
        <v>0</v>
      </c>
      <c r="AY40" s="185">
        <v>0</v>
      </c>
      <c r="AZ40" s="185">
        <v>0</v>
      </c>
      <c r="BA40" s="185">
        <v>0</v>
      </c>
      <c r="BB40" s="185">
        <v>0</v>
      </c>
      <c r="BC40" s="185">
        <v>0</v>
      </c>
      <c r="BD40" s="185">
        <v>0</v>
      </c>
      <c r="BE40" s="38">
        <f t="shared" si="1"/>
        <v>14</v>
      </c>
    </row>
    <row r="41" spans="1:57" s="15" customFormat="1" ht="21.75" customHeight="1">
      <c r="A41" s="316"/>
      <c r="B41" s="264"/>
      <c r="C41" s="331"/>
      <c r="D41" s="55" t="s">
        <v>22</v>
      </c>
      <c r="E41" s="30">
        <v>0</v>
      </c>
      <c r="F41" s="30">
        <v>0</v>
      </c>
      <c r="G41" s="30">
        <v>0</v>
      </c>
      <c r="H41" s="30">
        <v>0</v>
      </c>
      <c r="I41" s="27">
        <v>54</v>
      </c>
      <c r="J41" s="30">
        <v>7</v>
      </c>
      <c r="K41" s="27">
        <v>2</v>
      </c>
      <c r="L41" s="30">
        <v>5</v>
      </c>
      <c r="M41" s="52">
        <v>8</v>
      </c>
      <c r="N41" s="51">
        <v>8</v>
      </c>
      <c r="O41" s="52">
        <v>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54</v>
      </c>
      <c r="X41" s="30">
        <v>54</v>
      </c>
      <c r="Y41" s="30">
        <v>0</v>
      </c>
      <c r="Z41" s="30">
        <v>0</v>
      </c>
      <c r="AA41" s="30">
        <v>0</v>
      </c>
      <c r="AB41" s="52">
        <v>1</v>
      </c>
      <c r="AC41" s="52">
        <v>4</v>
      </c>
      <c r="AD41" s="52">
        <v>8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172">
        <v>0</v>
      </c>
      <c r="AX41" s="172">
        <v>0</v>
      </c>
      <c r="AY41" s="172">
        <v>0</v>
      </c>
      <c r="AZ41" s="172">
        <v>0</v>
      </c>
      <c r="BA41" s="172">
        <v>0</v>
      </c>
      <c r="BB41" s="172">
        <v>0</v>
      </c>
      <c r="BC41" s="172">
        <v>0</v>
      </c>
      <c r="BD41" s="172">
        <v>0</v>
      </c>
      <c r="BE41" s="38">
        <f t="shared" si="1"/>
        <v>206</v>
      </c>
    </row>
    <row r="42" spans="1:57" s="15" customFormat="1" ht="15" customHeight="1">
      <c r="A42" s="316"/>
      <c r="B42" s="94"/>
      <c r="C42" s="122"/>
      <c r="D42" s="54" t="s">
        <v>84</v>
      </c>
      <c r="E42" s="30"/>
      <c r="F42" s="30"/>
      <c r="G42" s="30"/>
      <c r="H42" s="27"/>
      <c r="I42" s="27"/>
      <c r="J42" s="30"/>
      <c r="K42" s="27"/>
      <c r="L42" s="30"/>
      <c r="M42" s="52"/>
      <c r="N42" s="52"/>
      <c r="O42" s="5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52"/>
      <c r="AC42" s="52"/>
      <c r="AD42" s="52" t="s">
        <v>65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172"/>
      <c r="AX42" s="172"/>
      <c r="AY42" s="172"/>
      <c r="AZ42" s="172"/>
      <c r="BA42" s="172"/>
      <c r="BB42" s="172"/>
      <c r="BC42" s="172"/>
      <c r="BD42" s="172"/>
      <c r="BE42" s="38"/>
    </row>
    <row r="43" spans="1:57" s="15" customFormat="1" ht="15.75">
      <c r="A43" s="316"/>
      <c r="B43" s="254" t="s">
        <v>88</v>
      </c>
      <c r="C43" s="326" t="s">
        <v>46</v>
      </c>
      <c r="D43" s="96" t="s">
        <v>20</v>
      </c>
      <c r="E43" s="166">
        <v>0</v>
      </c>
      <c r="F43" s="166">
        <v>0</v>
      </c>
      <c r="G43" s="89">
        <v>0</v>
      </c>
      <c r="H43" s="93">
        <v>0</v>
      </c>
      <c r="I43" s="93">
        <v>0</v>
      </c>
      <c r="J43" s="42">
        <v>0</v>
      </c>
      <c r="K43" s="181">
        <v>0</v>
      </c>
      <c r="L43" s="183">
        <v>0</v>
      </c>
      <c r="M43" s="191">
        <v>0</v>
      </c>
      <c r="N43" s="198">
        <v>0</v>
      </c>
      <c r="O43" s="191">
        <v>0</v>
      </c>
      <c r="P43" s="31">
        <v>0</v>
      </c>
      <c r="Q43" s="131">
        <v>0</v>
      </c>
      <c r="R43" s="31">
        <v>0</v>
      </c>
      <c r="S43" s="31">
        <v>0</v>
      </c>
      <c r="T43" s="131">
        <v>0</v>
      </c>
      <c r="U43" s="131">
        <v>0</v>
      </c>
      <c r="V43" s="131">
        <v>0</v>
      </c>
      <c r="W43" s="238">
        <v>0</v>
      </c>
      <c r="X43" s="238">
        <v>0</v>
      </c>
      <c r="Y43" s="31">
        <v>0</v>
      </c>
      <c r="Z43" s="31">
        <v>0</v>
      </c>
      <c r="AA43" s="131">
        <v>0</v>
      </c>
      <c r="AB43" s="191">
        <v>0</v>
      </c>
      <c r="AC43" s="191">
        <v>0</v>
      </c>
      <c r="AD43" s="191">
        <v>0</v>
      </c>
      <c r="AE43" s="183">
        <v>0</v>
      </c>
      <c r="AF43" s="183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185">
        <v>0</v>
      </c>
      <c r="AX43" s="185">
        <v>0</v>
      </c>
      <c r="AY43" s="185">
        <v>0</v>
      </c>
      <c r="AZ43" s="185">
        <v>0</v>
      </c>
      <c r="BA43" s="185">
        <v>0</v>
      </c>
      <c r="BB43" s="185">
        <v>0</v>
      </c>
      <c r="BC43" s="185">
        <v>0</v>
      </c>
      <c r="BD43" s="185">
        <v>0</v>
      </c>
      <c r="BE43" s="38">
        <f t="shared" si="1"/>
        <v>0</v>
      </c>
    </row>
    <row r="44" spans="1:57" s="15" customFormat="1" ht="15.75">
      <c r="A44" s="316"/>
      <c r="B44" s="254"/>
      <c r="C44" s="326"/>
      <c r="D44" s="55" t="s">
        <v>22</v>
      </c>
      <c r="E44" s="30">
        <v>0</v>
      </c>
      <c r="F44" s="30">
        <v>0</v>
      </c>
      <c r="G44" s="30">
        <v>0</v>
      </c>
      <c r="H44" s="30">
        <v>0</v>
      </c>
      <c r="I44" s="27">
        <v>0</v>
      </c>
      <c r="J44" s="27">
        <v>0</v>
      </c>
      <c r="K44" s="30">
        <v>0</v>
      </c>
      <c r="L44" s="30">
        <v>0</v>
      </c>
      <c r="M44" s="52">
        <v>0</v>
      </c>
      <c r="N44" s="52">
        <v>0</v>
      </c>
      <c r="O44" s="52">
        <v>0</v>
      </c>
      <c r="P44" s="30">
        <v>36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50">
        <v>0</v>
      </c>
      <c r="AB44" s="69">
        <v>0</v>
      </c>
      <c r="AC44" s="69">
        <v>0</v>
      </c>
      <c r="AD44" s="69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172">
        <v>0</v>
      </c>
      <c r="AX44" s="172">
        <v>0</v>
      </c>
      <c r="AY44" s="172">
        <v>0</v>
      </c>
      <c r="AZ44" s="172">
        <v>0</v>
      </c>
      <c r="BA44" s="172">
        <v>0</v>
      </c>
      <c r="BB44" s="172">
        <v>0</v>
      </c>
      <c r="BC44" s="172">
        <v>0</v>
      </c>
      <c r="BD44" s="172">
        <v>0</v>
      </c>
      <c r="BE44" s="28">
        <f t="shared" si="1"/>
        <v>36</v>
      </c>
    </row>
    <row r="45" spans="1:57" s="15" customFormat="1" ht="15.75">
      <c r="A45" s="316"/>
      <c r="B45" s="94"/>
      <c r="C45" s="123"/>
      <c r="D45" s="54" t="s">
        <v>84</v>
      </c>
      <c r="E45" s="89"/>
      <c r="F45" s="93"/>
      <c r="G45" s="93"/>
      <c r="H45" s="93"/>
      <c r="I45" s="93"/>
      <c r="J45" s="93"/>
      <c r="K45" s="181"/>
      <c r="L45" s="183"/>
      <c r="M45" s="191"/>
      <c r="N45" s="198"/>
      <c r="O45" s="191"/>
      <c r="P45" s="183" t="s">
        <v>66</v>
      </c>
      <c r="Q45" s="131"/>
      <c r="R45" s="89"/>
      <c r="S45" s="89"/>
      <c r="T45" s="30"/>
      <c r="U45" s="30"/>
      <c r="V45" s="30"/>
      <c r="W45" s="30"/>
      <c r="X45" s="30"/>
      <c r="Y45" s="30"/>
      <c r="Z45" s="30"/>
      <c r="AA45" s="50"/>
      <c r="AB45" s="69"/>
      <c r="AC45" s="69"/>
      <c r="AD45" s="69"/>
      <c r="AE45" s="183"/>
      <c r="AF45" s="183"/>
      <c r="AG45" s="89"/>
      <c r="AH45" s="89"/>
      <c r="AI45" s="89"/>
      <c r="AJ45" s="89"/>
      <c r="AK45" s="89"/>
      <c r="AL45" s="89"/>
      <c r="AM45" s="89"/>
      <c r="AN45" s="89"/>
      <c r="AO45" s="30"/>
      <c r="AP45" s="30"/>
      <c r="AQ45" s="30"/>
      <c r="AR45" s="30"/>
      <c r="AS45" s="30"/>
      <c r="AT45" s="30"/>
      <c r="AU45" s="30"/>
      <c r="AV45" s="30"/>
      <c r="AW45" s="172"/>
      <c r="AX45" s="172"/>
      <c r="AY45" s="172"/>
      <c r="AZ45" s="172"/>
      <c r="BA45" s="172"/>
      <c r="BB45" s="172"/>
      <c r="BC45" s="172"/>
      <c r="BD45" s="172"/>
      <c r="BE45" s="28"/>
    </row>
    <row r="46" spans="1:57" s="15" customFormat="1" ht="16.5" customHeight="1">
      <c r="A46" s="316"/>
      <c r="B46" s="254" t="s">
        <v>89</v>
      </c>
      <c r="C46" s="301" t="s">
        <v>90</v>
      </c>
      <c r="D46" s="137" t="s">
        <v>20</v>
      </c>
      <c r="E46" s="131">
        <v>0</v>
      </c>
      <c r="F46" s="167">
        <v>0</v>
      </c>
      <c r="G46" s="165">
        <v>0</v>
      </c>
      <c r="H46" s="165">
        <v>0</v>
      </c>
      <c r="I46" s="131">
        <f aca="true" t="shared" si="12" ref="I46:AZ46">I49+I52</f>
        <v>0</v>
      </c>
      <c r="J46" s="131">
        <f t="shared" si="12"/>
        <v>0</v>
      </c>
      <c r="K46" s="183">
        <f t="shared" si="12"/>
        <v>0</v>
      </c>
      <c r="L46" s="183">
        <f t="shared" si="12"/>
        <v>0</v>
      </c>
      <c r="M46" s="198">
        <f t="shared" si="12"/>
        <v>16</v>
      </c>
      <c r="N46" s="191">
        <f t="shared" si="12"/>
        <v>16</v>
      </c>
      <c r="O46" s="191">
        <f t="shared" si="12"/>
        <v>0</v>
      </c>
      <c r="P46" s="131">
        <f t="shared" si="12"/>
        <v>0</v>
      </c>
      <c r="Q46" s="131">
        <f t="shared" si="12"/>
        <v>0</v>
      </c>
      <c r="R46" s="131">
        <f t="shared" si="12"/>
        <v>0</v>
      </c>
      <c r="S46" s="131">
        <f t="shared" si="12"/>
        <v>0</v>
      </c>
      <c r="T46" s="131">
        <f t="shared" si="12"/>
        <v>0</v>
      </c>
      <c r="U46" s="131">
        <f t="shared" si="12"/>
        <v>0</v>
      </c>
      <c r="V46" s="131">
        <f t="shared" si="12"/>
        <v>0</v>
      </c>
      <c r="W46" s="238">
        <v>0</v>
      </c>
      <c r="X46" s="238">
        <v>0</v>
      </c>
      <c r="Y46" s="131">
        <f t="shared" si="12"/>
        <v>0</v>
      </c>
      <c r="Z46" s="131">
        <f t="shared" si="12"/>
        <v>0</v>
      </c>
      <c r="AA46" s="131">
        <f t="shared" si="12"/>
        <v>0</v>
      </c>
      <c r="AB46" s="191">
        <f t="shared" si="12"/>
        <v>2</v>
      </c>
      <c r="AC46" s="191">
        <f t="shared" si="12"/>
        <v>4</v>
      </c>
      <c r="AD46" s="191">
        <f>AD49+AD52</f>
        <v>14</v>
      </c>
      <c r="AE46" s="183">
        <f t="shared" si="12"/>
        <v>0</v>
      </c>
      <c r="AF46" s="183">
        <f t="shared" si="12"/>
        <v>0</v>
      </c>
      <c r="AG46" s="131">
        <f t="shared" si="12"/>
        <v>0</v>
      </c>
      <c r="AH46" s="131">
        <f t="shared" si="12"/>
        <v>0</v>
      </c>
      <c r="AI46" s="131">
        <f t="shared" si="12"/>
        <v>0</v>
      </c>
      <c r="AJ46" s="131">
        <f t="shared" si="12"/>
        <v>0</v>
      </c>
      <c r="AK46" s="131">
        <f t="shared" si="12"/>
        <v>0</v>
      </c>
      <c r="AL46" s="131">
        <f t="shared" si="12"/>
        <v>0</v>
      </c>
      <c r="AM46" s="131">
        <f t="shared" si="12"/>
        <v>0</v>
      </c>
      <c r="AN46" s="131">
        <f t="shared" si="12"/>
        <v>0</v>
      </c>
      <c r="AO46" s="131">
        <f t="shared" si="12"/>
        <v>0</v>
      </c>
      <c r="AP46" s="131">
        <f t="shared" si="12"/>
        <v>0</v>
      </c>
      <c r="AQ46" s="131">
        <f t="shared" si="12"/>
        <v>0</v>
      </c>
      <c r="AR46" s="131">
        <f t="shared" si="12"/>
        <v>0</v>
      </c>
      <c r="AS46" s="131">
        <f t="shared" si="12"/>
        <v>0</v>
      </c>
      <c r="AT46" s="131">
        <f t="shared" si="12"/>
        <v>0</v>
      </c>
      <c r="AU46" s="131">
        <f t="shared" si="12"/>
        <v>0</v>
      </c>
      <c r="AV46" s="131">
        <f t="shared" si="12"/>
        <v>0</v>
      </c>
      <c r="AW46" s="185">
        <f t="shared" si="12"/>
        <v>0</v>
      </c>
      <c r="AX46" s="185">
        <f t="shared" si="12"/>
        <v>0</v>
      </c>
      <c r="AY46" s="185">
        <f t="shared" si="12"/>
        <v>0</v>
      </c>
      <c r="AZ46" s="185">
        <f t="shared" si="12"/>
        <v>0</v>
      </c>
      <c r="BA46" s="185">
        <v>0</v>
      </c>
      <c r="BB46" s="185">
        <v>0</v>
      </c>
      <c r="BC46" s="185">
        <v>0</v>
      </c>
      <c r="BD46" s="172">
        <v>0</v>
      </c>
      <c r="BE46" s="38">
        <f aca="true" t="shared" si="13" ref="BE46:BE65">SUM(E46:BD46)</f>
        <v>52</v>
      </c>
    </row>
    <row r="47" spans="1:57" s="15" customFormat="1" ht="18.75" customHeight="1">
      <c r="A47" s="316"/>
      <c r="B47" s="254"/>
      <c r="C47" s="302"/>
      <c r="D47" s="55" t="s">
        <v>22</v>
      </c>
      <c r="E47" s="30">
        <v>0</v>
      </c>
      <c r="F47" s="27">
        <v>0</v>
      </c>
      <c r="G47" s="27">
        <v>0</v>
      </c>
      <c r="H47" s="27">
        <v>0</v>
      </c>
      <c r="I47" s="30">
        <f aca="true" t="shared" si="14" ref="I47:AZ47">I50+I53</f>
        <v>0</v>
      </c>
      <c r="J47" s="30">
        <f t="shared" si="14"/>
        <v>0</v>
      </c>
      <c r="K47" s="30">
        <f t="shared" si="14"/>
        <v>0</v>
      </c>
      <c r="L47" s="30">
        <f t="shared" si="14"/>
        <v>0</v>
      </c>
      <c r="M47" s="51">
        <f t="shared" si="14"/>
        <v>0</v>
      </c>
      <c r="N47" s="52">
        <f t="shared" si="14"/>
        <v>0</v>
      </c>
      <c r="O47" s="52">
        <f t="shared" si="14"/>
        <v>0</v>
      </c>
      <c r="P47" s="30">
        <f t="shared" si="14"/>
        <v>0</v>
      </c>
      <c r="Q47" s="30">
        <f t="shared" si="14"/>
        <v>36</v>
      </c>
      <c r="R47" s="30">
        <f t="shared" si="14"/>
        <v>36</v>
      </c>
      <c r="S47" s="30">
        <f t="shared" si="14"/>
        <v>36</v>
      </c>
      <c r="T47" s="30">
        <f t="shared" si="14"/>
        <v>0</v>
      </c>
      <c r="U47" s="30">
        <f t="shared" si="14"/>
        <v>0</v>
      </c>
      <c r="V47" s="30">
        <f t="shared" si="14"/>
        <v>26</v>
      </c>
      <c r="W47" s="30">
        <v>0</v>
      </c>
      <c r="X47" s="30">
        <v>0</v>
      </c>
      <c r="Y47" s="30">
        <f t="shared" si="14"/>
        <v>18</v>
      </c>
      <c r="Z47" s="30">
        <f t="shared" si="14"/>
        <v>18</v>
      </c>
      <c r="AA47" s="30">
        <f t="shared" si="14"/>
        <v>18</v>
      </c>
      <c r="AB47" s="52">
        <f t="shared" si="14"/>
        <v>0</v>
      </c>
      <c r="AC47" s="52">
        <f t="shared" si="14"/>
        <v>0</v>
      </c>
      <c r="AD47" s="52">
        <f t="shared" si="14"/>
        <v>0</v>
      </c>
      <c r="AE47" s="30">
        <f t="shared" si="14"/>
        <v>24</v>
      </c>
      <c r="AF47" s="30">
        <f t="shared" si="14"/>
        <v>22</v>
      </c>
      <c r="AG47" s="30">
        <f t="shared" si="14"/>
        <v>8</v>
      </c>
      <c r="AH47" s="30">
        <f>AH50+AH53</f>
        <v>0</v>
      </c>
      <c r="AI47" s="30">
        <f t="shared" si="14"/>
        <v>0</v>
      </c>
      <c r="AJ47" s="30">
        <f t="shared" si="14"/>
        <v>0</v>
      </c>
      <c r="AK47" s="30">
        <f t="shared" si="14"/>
        <v>0</v>
      </c>
      <c r="AL47" s="30">
        <f t="shared" si="14"/>
        <v>0</v>
      </c>
      <c r="AM47" s="30">
        <f t="shared" si="14"/>
        <v>0</v>
      </c>
      <c r="AN47" s="30">
        <f t="shared" si="14"/>
        <v>0</v>
      </c>
      <c r="AO47" s="30">
        <f t="shared" si="14"/>
        <v>0</v>
      </c>
      <c r="AP47" s="30">
        <f t="shared" si="14"/>
        <v>0</v>
      </c>
      <c r="AQ47" s="30">
        <f t="shared" si="14"/>
        <v>0</v>
      </c>
      <c r="AR47" s="30">
        <f t="shared" si="14"/>
        <v>0</v>
      </c>
      <c r="AS47" s="30">
        <f t="shared" si="14"/>
        <v>0</v>
      </c>
      <c r="AT47" s="30">
        <f t="shared" si="14"/>
        <v>0</v>
      </c>
      <c r="AU47" s="30">
        <f t="shared" si="14"/>
        <v>0</v>
      </c>
      <c r="AV47" s="30">
        <f t="shared" si="14"/>
        <v>0</v>
      </c>
      <c r="AW47" s="172">
        <f t="shared" si="14"/>
        <v>0</v>
      </c>
      <c r="AX47" s="172">
        <f t="shared" si="14"/>
        <v>0</v>
      </c>
      <c r="AY47" s="172">
        <f t="shared" si="14"/>
        <v>0</v>
      </c>
      <c r="AZ47" s="172">
        <f t="shared" si="14"/>
        <v>0</v>
      </c>
      <c r="BA47" s="172">
        <v>0</v>
      </c>
      <c r="BB47" s="172">
        <v>0</v>
      </c>
      <c r="BC47" s="172">
        <v>0</v>
      </c>
      <c r="BD47" s="172">
        <v>0</v>
      </c>
      <c r="BE47" s="38">
        <f t="shared" si="13"/>
        <v>242</v>
      </c>
    </row>
    <row r="48" spans="1:58" s="15" customFormat="1" ht="18.75" customHeight="1">
      <c r="A48" s="316"/>
      <c r="B48" s="94"/>
      <c r="C48" s="303"/>
      <c r="D48" s="189" t="s">
        <v>84</v>
      </c>
      <c r="E48" s="131"/>
      <c r="F48" s="134"/>
      <c r="G48" s="27"/>
      <c r="H48" s="134"/>
      <c r="I48" s="134"/>
      <c r="J48" s="134"/>
      <c r="K48" s="183"/>
      <c r="L48" s="183"/>
      <c r="M48" s="52"/>
      <c r="N48" s="52"/>
      <c r="O48" s="52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52"/>
      <c r="AC48" s="52"/>
      <c r="AD48" s="52"/>
      <c r="AE48" s="30"/>
      <c r="AF48" s="30"/>
      <c r="AG48" s="30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85"/>
      <c r="AX48" s="185"/>
      <c r="AY48" s="185"/>
      <c r="AZ48" s="185"/>
      <c r="BA48" s="185"/>
      <c r="BB48" s="185"/>
      <c r="BC48" s="185"/>
      <c r="BD48" s="185"/>
      <c r="BE48" s="37"/>
      <c r="BF48" s="86"/>
    </row>
    <row r="49" spans="1:57" s="15" customFormat="1" ht="15.75" customHeight="1">
      <c r="A49" s="316"/>
      <c r="B49" s="266" t="s">
        <v>56</v>
      </c>
      <c r="C49" s="304" t="s">
        <v>57</v>
      </c>
      <c r="D49" s="96" t="s">
        <v>20</v>
      </c>
      <c r="E49" s="89">
        <v>0</v>
      </c>
      <c r="F49" s="167">
        <v>0</v>
      </c>
      <c r="G49" s="165">
        <v>0</v>
      </c>
      <c r="H49" s="165">
        <v>0</v>
      </c>
      <c r="I49" s="27">
        <v>0</v>
      </c>
      <c r="J49" s="42">
        <v>0</v>
      </c>
      <c r="K49" s="181">
        <v>0</v>
      </c>
      <c r="L49" s="183">
        <v>0</v>
      </c>
      <c r="M49" s="52">
        <v>16</v>
      </c>
      <c r="N49" s="198">
        <v>16</v>
      </c>
      <c r="O49" s="191">
        <v>0</v>
      </c>
      <c r="P49" s="31">
        <v>0</v>
      </c>
      <c r="Q49" s="131">
        <v>0</v>
      </c>
      <c r="R49" s="31">
        <v>0</v>
      </c>
      <c r="S49" s="31">
        <v>0</v>
      </c>
      <c r="T49" s="131">
        <v>0</v>
      </c>
      <c r="U49" s="131">
        <v>0</v>
      </c>
      <c r="V49" s="131">
        <v>0</v>
      </c>
      <c r="W49" s="238">
        <v>0</v>
      </c>
      <c r="X49" s="238">
        <v>0</v>
      </c>
      <c r="Y49" s="31">
        <v>0</v>
      </c>
      <c r="Z49" s="31">
        <v>0</v>
      </c>
      <c r="AA49" s="131">
        <v>0</v>
      </c>
      <c r="AB49" s="191">
        <v>2</v>
      </c>
      <c r="AC49" s="191">
        <v>4</v>
      </c>
      <c r="AD49" s="191">
        <v>14</v>
      </c>
      <c r="AE49" s="183">
        <v>0</v>
      </c>
      <c r="AF49" s="183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185">
        <v>0</v>
      </c>
      <c r="AX49" s="185">
        <v>0</v>
      </c>
      <c r="AY49" s="185">
        <v>0</v>
      </c>
      <c r="AZ49" s="185">
        <v>0</v>
      </c>
      <c r="BA49" s="185">
        <v>0</v>
      </c>
      <c r="BB49" s="185">
        <v>0</v>
      </c>
      <c r="BC49" s="185">
        <v>0</v>
      </c>
      <c r="BD49" s="185">
        <v>0</v>
      </c>
      <c r="BE49" s="37">
        <f t="shared" si="13"/>
        <v>52</v>
      </c>
    </row>
    <row r="50" spans="1:57" s="15" customFormat="1" ht="31.5" customHeight="1">
      <c r="A50" s="316"/>
      <c r="B50" s="264"/>
      <c r="C50" s="305"/>
      <c r="D50" s="55" t="s">
        <v>22</v>
      </c>
      <c r="E50" s="30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30">
        <v>0</v>
      </c>
      <c r="M50" s="52">
        <v>0</v>
      </c>
      <c r="N50" s="52">
        <v>0</v>
      </c>
      <c r="O50" s="52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26</v>
      </c>
      <c r="W50" s="30">
        <v>0</v>
      </c>
      <c r="X50" s="30">
        <v>0</v>
      </c>
      <c r="Y50" s="30">
        <v>18</v>
      </c>
      <c r="Z50" s="30">
        <v>18</v>
      </c>
      <c r="AA50" s="30">
        <v>18</v>
      </c>
      <c r="AB50" s="52">
        <v>0</v>
      </c>
      <c r="AC50" s="52">
        <v>0</v>
      </c>
      <c r="AD50" s="69">
        <v>0</v>
      </c>
      <c r="AE50" s="50">
        <v>24</v>
      </c>
      <c r="AF50" s="50">
        <v>22</v>
      </c>
      <c r="AG50" s="50">
        <v>8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172">
        <v>0</v>
      </c>
      <c r="AX50" s="172">
        <v>0</v>
      </c>
      <c r="AY50" s="172">
        <v>0</v>
      </c>
      <c r="AZ50" s="172">
        <v>0</v>
      </c>
      <c r="BA50" s="172">
        <v>0</v>
      </c>
      <c r="BB50" s="172">
        <v>0</v>
      </c>
      <c r="BC50" s="172">
        <v>0</v>
      </c>
      <c r="BD50" s="172">
        <v>0</v>
      </c>
      <c r="BE50" s="38">
        <f t="shared" si="13"/>
        <v>134</v>
      </c>
    </row>
    <row r="51" spans="1:57" s="15" customFormat="1" ht="18" customHeight="1">
      <c r="A51" s="316"/>
      <c r="B51" s="94"/>
      <c r="C51" s="306"/>
      <c r="D51" s="55" t="s">
        <v>84</v>
      </c>
      <c r="E51" s="30"/>
      <c r="F51" s="27"/>
      <c r="G51" s="27"/>
      <c r="H51" s="27"/>
      <c r="I51" s="27"/>
      <c r="J51" s="27"/>
      <c r="K51" s="30"/>
      <c r="L51" s="30"/>
      <c r="M51" s="52"/>
      <c r="N51" s="52"/>
      <c r="O51" s="52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52"/>
      <c r="AC51" s="52"/>
      <c r="AD51" s="69" t="s">
        <v>65</v>
      </c>
      <c r="AE51" s="50"/>
      <c r="AF51" s="50"/>
      <c r="AG51" s="5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172"/>
      <c r="AX51" s="172"/>
      <c r="AY51" s="172"/>
      <c r="AZ51" s="172"/>
      <c r="BA51" s="172"/>
      <c r="BB51" s="172"/>
      <c r="BC51" s="172"/>
      <c r="BD51" s="172"/>
      <c r="BE51" s="27"/>
    </row>
    <row r="52" spans="1:57" s="15" customFormat="1" ht="15.75">
      <c r="A52" s="316"/>
      <c r="B52" s="254" t="s">
        <v>91</v>
      </c>
      <c r="C52" s="326" t="s">
        <v>47</v>
      </c>
      <c r="D52" s="96" t="s">
        <v>20</v>
      </c>
      <c r="E52" s="89">
        <v>0</v>
      </c>
      <c r="F52" s="167">
        <v>0</v>
      </c>
      <c r="G52" s="165">
        <v>0</v>
      </c>
      <c r="H52" s="165">
        <v>0</v>
      </c>
      <c r="I52" s="93">
        <v>0</v>
      </c>
      <c r="J52" s="42">
        <v>0</v>
      </c>
      <c r="K52" s="181">
        <v>0</v>
      </c>
      <c r="L52" s="183">
        <v>0</v>
      </c>
      <c r="M52" s="52">
        <v>0</v>
      </c>
      <c r="N52" s="198">
        <v>0</v>
      </c>
      <c r="O52" s="191">
        <v>0</v>
      </c>
      <c r="P52" s="31">
        <v>0</v>
      </c>
      <c r="Q52" s="131">
        <v>0</v>
      </c>
      <c r="R52" s="31">
        <v>0</v>
      </c>
      <c r="S52" s="31">
        <v>0</v>
      </c>
      <c r="T52" s="131">
        <v>0</v>
      </c>
      <c r="U52" s="131">
        <v>0</v>
      </c>
      <c r="V52" s="131">
        <v>0</v>
      </c>
      <c r="W52" s="238">
        <v>0</v>
      </c>
      <c r="X52" s="238">
        <v>0</v>
      </c>
      <c r="Y52" s="31">
        <v>0</v>
      </c>
      <c r="Z52" s="31">
        <v>0</v>
      </c>
      <c r="AA52" s="131">
        <v>0</v>
      </c>
      <c r="AB52" s="191">
        <v>0</v>
      </c>
      <c r="AC52" s="191">
        <v>0</v>
      </c>
      <c r="AD52" s="191">
        <v>0</v>
      </c>
      <c r="AE52" s="183">
        <v>0</v>
      </c>
      <c r="AF52" s="183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185">
        <v>0</v>
      </c>
      <c r="AX52" s="185">
        <v>0</v>
      </c>
      <c r="AY52" s="185">
        <v>0</v>
      </c>
      <c r="AZ52" s="185">
        <v>0</v>
      </c>
      <c r="BA52" s="185">
        <v>0</v>
      </c>
      <c r="BB52" s="185">
        <v>0</v>
      </c>
      <c r="BC52" s="185">
        <v>0</v>
      </c>
      <c r="BD52" s="185">
        <v>0</v>
      </c>
      <c r="BE52" s="38">
        <f t="shared" si="13"/>
        <v>0</v>
      </c>
    </row>
    <row r="53" spans="1:57" s="15" customFormat="1" ht="15.75">
      <c r="A53" s="316"/>
      <c r="B53" s="254"/>
      <c r="C53" s="326"/>
      <c r="D53" s="55" t="s">
        <v>22</v>
      </c>
      <c r="E53" s="30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30">
        <v>0</v>
      </c>
      <c r="M53" s="52">
        <v>0</v>
      </c>
      <c r="N53" s="52">
        <v>0</v>
      </c>
      <c r="O53" s="52">
        <v>0</v>
      </c>
      <c r="P53" s="30">
        <v>0</v>
      </c>
      <c r="Q53" s="30">
        <v>36</v>
      </c>
      <c r="R53" s="30">
        <v>36</v>
      </c>
      <c r="S53" s="30">
        <v>36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52">
        <v>0</v>
      </c>
      <c r="AC53" s="52">
        <v>0</v>
      </c>
      <c r="AD53" s="69">
        <v>0</v>
      </c>
      <c r="AE53" s="50">
        <v>0</v>
      </c>
      <c r="AF53" s="50">
        <v>0</v>
      </c>
      <c r="AG53" s="5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172">
        <v>0</v>
      </c>
      <c r="AX53" s="172">
        <v>0</v>
      </c>
      <c r="AY53" s="172">
        <v>0</v>
      </c>
      <c r="AZ53" s="172">
        <v>0</v>
      </c>
      <c r="BA53" s="172">
        <v>0</v>
      </c>
      <c r="BB53" s="172">
        <v>0</v>
      </c>
      <c r="BC53" s="172">
        <v>0</v>
      </c>
      <c r="BD53" s="172">
        <v>0</v>
      </c>
      <c r="BE53" s="36">
        <f t="shared" si="13"/>
        <v>108</v>
      </c>
    </row>
    <row r="54" spans="1:57" s="15" customFormat="1" ht="15.75">
      <c r="A54" s="316"/>
      <c r="B54" s="94"/>
      <c r="C54" s="123"/>
      <c r="D54" s="55" t="s">
        <v>84</v>
      </c>
      <c r="E54" s="30"/>
      <c r="F54" s="27"/>
      <c r="G54" s="27"/>
      <c r="H54" s="27"/>
      <c r="I54" s="27"/>
      <c r="J54" s="27"/>
      <c r="K54" s="27"/>
      <c r="L54" s="30"/>
      <c r="M54" s="52"/>
      <c r="N54" s="222"/>
      <c r="O54" s="223"/>
      <c r="P54" s="50"/>
      <c r="Q54" s="30"/>
      <c r="R54" s="30"/>
      <c r="S54" s="30" t="s">
        <v>66</v>
      </c>
      <c r="T54" s="30"/>
      <c r="U54" s="30"/>
      <c r="V54" s="30"/>
      <c r="W54" s="30"/>
      <c r="X54" s="30"/>
      <c r="Y54" s="30"/>
      <c r="Z54" s="30"/>
      <c r="AA54" s="30"/>
      <c r="AB54" s="52"/>
      <c r="AC54" s="52"/>
      <c r="AD54" s="69"/>
      <c r="AE54" s="50"/>
      <c r="AF54" s="50"/>
      <c r="AG54" s="5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172"/>
      <c r="AX54" s="172"/>
      <c r="AY54" s="172"/>
      <c r="AZ54" s="172"/>
      <c r="BA54" s="172"/>
      <c r="BB54" s="172"/>
      <c r="BC54" s="172"/>
      <c r="BD54" s="172"/>
      <c r="BE54" s="28"/>
    </row>
    <row r="55" spans="1:57" s="15" customFormat="1" ht="15.75">
      <c r="A55" s="316"/>
      <c r="B55" s="265" t="s">
        <v>92</v>
      </c>
      <c r="C55" s="326" t="s">
        <v>58</v>
      </c>
      <c r="D55" s="55" t="s">
        <v>20</v>
      </c>
      <c r="E55" s="30">
        <v>0</v>
      </c>
      <c r="F55" s="27">
        <v>0</v>
      </c>
      <c r="G55" s="27">
        <v>0</v>
      </c>
      <c r="H55" s="27">
        <v>0</v>
      </c>
      <c r="I55" s="131">
        <f aca="true" t="shared" si="15" ref="I55:AZ55">I58+I61+I64+I67</f>
        <v>0</v>
      </c>
      <c r="J55" s="131">
        <f t="shared" si="15"/>
        <v>0</v>
      </c>
      <c r="K55" s="183">
        <f t="shared" si="15"/>
        <v>0</v>
      </c>
      <c r="L55" s="30">
        <f t="shared" si="15"/>
        <v>0</v>
      </c>
      <c r="M55" s="198">
        <f t="shared" si="15"/>
        <v>4</v>
      </c>
      <c r="N55" s="191">
        <f t="shared" si="15"/>
        <v>0</v>
      </c>
      <c r="O55" s="191">
        <f t="shared" si="15"/>
        <v>4</v>
      </c>
      <c r="P55" s="131">
        <f t="shared" si="15"/>
        <v>0</v>
      </c>
      <c r="Q55" s="131">
        <f t="shared" si="15"/>
        <v>0</v>
      </c>
      <c r="R55" s="131">
        <f t="shared" si="15"/>
        <v>0</v>
      </c>
      <c r="S55" s="131">
        <f t="shared" si="15"/>
        <v>0</v>
      </c>
      <c r="T55" s="131">
        <f t="shared" si="15"/>
        <v>0</v>
      </c>
      <c r="U55" s="131">
        <f t="shared" si="15"/>
        <v>0</v>
      </c>
      <c r="V55" s="131">
        <f t="shared" si="15"/>
        <v>0</v>
      </c>
      <c r="W55" s="238">
        <v>0</v>
      </c>
      <c r="X55" s="238">
        <v>0</v>
      </c>
      <c r="Y55" s="131">
        <f t="shared" si="15"/>
        <v>0</v>
      </c>
      <c r="Z55" s="131">
        <f t="shared" si="15"/>
        <v>0</v>
      </c>
      <c r="AA55" s="131">
        <f t="shared" si="15"/>
        <v>0</v>
      </c>
      <c r="AB55" s="191">
        <f t="shared" si="15"/>
        <v>0</v>
      </c>
      <c r="AC55" s="191">
        <f t="shared" si="15"/>
        <v>0</v>
      </c>
      <c r="AD55" s="191">
        <f t="shared" si="15"/>
        <v>0</v>
      </c>
      <c r="AE55" s="183">
        <f t="shared" si="15"/>
        <v>0</v>
      </c>
      <c r="AF55" s="183">
        <f t="shared" si="15"/>
        <v>0</v>
      </c>
      <c r="AG55" s="131">
        <f t="shared" si="15"/>
        <v>0</v>
      </c>
      <c r="AH55" s="131">
        <f t="shared" si="15"/>
        <v>0</v>
      </c>
      <c r="AI55" s="131">
        <f t="shared" si="15"/>
        <v>0</v>
      </c>
      <c r="AJ55" s="131">
        <f t="shared" si="15"/>
        <v>0</v>
      </c>
      <c r="AK55" s="131">
        <f t="shared" si="15"/>
        <v>0</v>
      </c>
      <c r="AL55" s="131">
        <f t="shared" si="15"/>
        <v>0</v>
      </c>
      <c r="AM55" s="131">
        <f t="shared" si="15"/>
        <v>0</v>
      </c>
      <c r="AN55" s="131">
        <f t="shared" si="15"/>
        <v>0</v>
      </c>
      <c r="AO55" s="131">
        <f t="shared" si="15"/>
        <v>0</v>
      </c>
      <c r="AP55" s="131">
        <f t="shared" si="15"/>
        <v>0</v>
      </c>
      <c r="AQ55" s="131">
        <f t="shared" si="15"/>
        <v>0</v>
      </c>
      <c r="AR55" s="131">
        <f t="shared" si="15"/>
        <v>0</v>
      </c>
      <c r="AS55" s="131">
        <f t="shared" si="15"/>
        <v>0</v>
      </c>
      <c r="AT55" s="131">
        <f t="shared" si="15"/>
        <v>0</v>
      </c>
      <c r="AU55" s="131">
        <f t="shared" si="15"/>
        <v>0</v>
      </c>
      <c r="AV55" s="131">
        <f t="shared" si="15"/>
        <v>0</v>
      </c>
      <c r="AW55" s="185">
        <f t="shared" si="15"/>
        <v>0</v>
      </c>
      <c r="AX55" s="185">
        <f t="shared" si="15"/>
        <v>0</v>
      </c>
      <c r="AY55" s="185">
        <f t="shared" si="15"/>
        <v>0</v>
      </c>
      <c r="AZ55" s="185">
        <f t="shared" si="15"/>
        <v>0</v>
      </c>
      <c r="BA55" s="185">
        <v>0</v>
      </c>
      <c r="BB55" s="185">
        <v>0</v>
      </c>
      <c r="BC55" s="185">
        <v>0</v>
      </c>
      <c r="BD55" s="185">
        <v>0</v>
      </c>
      <c r="BE55" s="37">
        <f t="shared" si="13"/>
        <v>8</v>
      </c>
    </row>
    <row r="56" spans="1:57" s="15" customFormat="1" ht="32.25" customHeight="1">
      <c r="A56" s="316"/>
      <c r="B56" s="254"/>
      <c r="C56" s="326"/>
      <c r="D56" s="55" t="s">
        <v>22</v>
      </c>
      <c r="E56" s="30">
        <v>0</v>
      </c>
      <c r="F56" s="27">
        <v>0</v>
      </c>
      <c r="G56" s="27">
        <v>0</v>
      </c>
      <c r="H56" s="27">
        <v>0</v>
      </c>
      <c r="I56" s="30">
        <f>I59+I62+I65+I68+I71</f>
        <v>0</v>
      </c>
      <c r="J56" s="30">
        <f aca="true" t="shared" si="16" ref="J56:AC56">J59+J62+J65+J68+J71</f>
        <v>0</v>
      </c>
      <c r="K56" s="30">
        <f t="shared" si="16"/>
        <v>0</v>
      </c>
      <c r="L56" s="30">
        <f t="shared" si="16"/>
        <v>0</v>
      </c>
      <c r="M56" s="52">
        <f t="shared" si="16"/>
        <v>1</v>
      </c>
      <c r="N56" s="52">
        <f t="shared" si="16"/>
        <v>4</v>
      </c>
      <c r="O56" s="52">
        <f t="shared" si="16"/>
        <v>13</v>
      </c>
      <c r="P56" s="30">
        <f t="shared" si="16"/>
        <v>0</v>
      </c>
      <c r="Q56" s="30">
        <f>Q59+Q62+Q65+Q68+Q71</f>
        <v>0</v>
      </c>
      <c r="R56" s="30">
        <f t="shared" si="16"/>
        <v>0</v>
      </c>
      <c r="S56" s="30">
        <f t="shared" si="16"/>
        <v>0</v>
      </c>
      <c r="T56" s="30">
        <f t="shared" si="16"/>
        <v>36</v>
      </c>
      <c r="U56" s="30">
        <f t="shared" si="16"/>
        <v>36</v>
      </c>
      <c r="V56" s="30">
        <f>V59+V62+V65+V68+V71</f>
        <v>0</v>
      </c>
      <c r="W56" s="30">
        <v>0</v>
      </c>
      <c r="X56" s="30">
        <v>0</v>
      </c>
      <c r="Y56" s="30">
        <f t="shared" si="16"/>
        <v>10</v>
      </c>
      <c r="Z56" s="30">
        <f t="shared" si="16"/>
        <v>10</v>
      </c>
      <c r="AA56" s="30">
        <f t="shared" si="16"/>
        <v>13</v>
      </c>
      <c r="AB56" s="52">
        <f t="shared" si="16"/>
        <v>7</v>
      </c>
      <c r="AC56" s="52">
        <f t="shared" si="16"/>
        <v>6</v>
      </c>
      <c r="AD56" s="52">
        <f>AD59+AD62+AD65+AD68+AD71</f>
        <v>14</v>
      </c>
      <c r="AE56" s="30">
        <f>AE59+AE62+AE65+AE68+AE71</f>
        <v>11</v>
      </c>
      <c r="AF56" s="30">
        <f aca="true" t="shared" si="17" ref="AF56:AK56">AF59+AF62+AF65+AF68+AF71</f>
        <v>5</v>
      </c>
      <c r="AG56" s="30">
        <f t="shared" si="17"/>
        <v>0</v>
      </c>
      <c r="AH56" s="30">
        <f t="shared" si="17"/>
        <v>0</v>
      </c>
      <c r="AI56" s="30">
        <f t="shared" si="17"/>
        <v>0</v>
      </c>
      <c r="AJ56" s="30">
        <f t="shared" si="17"/>
        <v>36</v>
      </c>
      <c r="AK56" s="30">
        <f t="shared" si="17"/>
        <v>36</v>
      </c>
      <c r="AL56" s="30">
        <f>AL59+AL62+AL65+AL68+AL71</f>
        <v>36</v>
      </c>
      <c r="AM56" s="30">
        <f aca="true" t="shared" si="18" ref="AM56:AZ56">AM59+AM62+AM65+AM68+AM71</f>
        <v>36</v>
      </c>
      <c r="AN56" s="30">
        <f t="shared" si="18"/>
        <v>0</v>
      </c>
      <c r="AO56" s="30">
        <f t="shared" si="18"/>
        <v>0</v>
      </c>
      <c r="AP56" s="30">
        <f t="shared" si="18"/>
        <v>0</v>
      </c>
      <c r="AQ56" s="30">
        <f t="shared" si="18"/>
        <v>0</v>
      </c>
      <c r="AR56" s="30">
        <f t="shared" si="18"/>
        <v>0</v>
      </c>
      <c r="AS56" s="30">
        <f t="shared" si="18"/>
        <v>0</v>
      </c>
      <c r="AT56" s="30">
        <f t="shared" si="18"/>
        <v>0</v>
      </c>
      <c r="AU56" s="30">
        <f t="shared" si="18"/>
        <v>0</v>
      </c>
      <c r="AV56" s="30">
        <f t="shared" si="18"/>
        <v>0</v>
      </c>
      <c r="AW56" s="172">
        <f t="shared" si="18"/>
        <v>0</v>
      </c>
      <c r="AX56" s="172">
        <f t="shared" si="18"/>
        <v>0</v>
      </c>
      <c r="AY56" s="172">
        <f t="shared" si="18"/>
        <v>0</v>
      </c>
      <c r="AZ56" s="172">
        <f t="shared" si="18"/>
        <v>0</v>
      </c>
      <c r="BA56" s="172">
        <v>0</v>
      </c>
      <c r="BB56" s="172">
        <v>0</v>
      </c>
      <c r="BC56" s="172">
        <v>0</v>
      </c>
      <c r="BD56" s="172">
        <v>0</v>
      </c>
      <c r="BE56" s="28">
        <f t="shared" si="13"/>
        <v>310</v>
      </c>
    </row>
    <row r="57" spans="1:57" s="15" customFormat="1" ht="17.25" customHeight="1">
      <c r="A57" s="316"/>
      <c r="B57" s="94"/>
      <c r="C57" s="152"/>
      <c r="D57" s="189" t="s">
        <v>84</v>
      </c>
      <c r="E57" s="131"/>
      <c r="F57" s="30"/>
      <c r="G57" s="30"/>
      <c r="H57" s="30"/>
      <c r="I57" s="30"/>
      <c r="J57" s="27"/>
      <c r="K57" s="30"/>
      <c r="L57" s="30"/>
      <c r="M57" s="51"/>
      <c r="N57" s="52"/>
      <c r="O57" s="52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52"/>
      <c r="AC57" s="52"/>
      <c r="AD57" s="52"/>
      <c r="AE57" s="30"/>
      <c r="AF57" s="30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85"/>
      <c r="AX57" s="185"/>
      <c r="AY57" s="185"/>
      <c r="AZ57" s="185"/>
      <c r="BA57" s="185"/>
      <c r="BB57" s="185"/>
      <c r="BC57" s="185"/>
      <c r="BD57" s="185"/>
      <c r="BE57" s="36"/>
    </row>
    <row r="58" spans="1:57" s="15" customFormat="1" ht="15.75">
      <c r="A58" s="316"/>
      <c r="B58" s="264" t="s">
        <v>59</v>
      </c>
      <c r="C58" s="331" t="s">
        <v>61</v>
      </c>
      <c r="D58" s="96" t="s">
        <v>20</v>
      </c>
      <c r="E58" s="30">
        <v>0</v>
      </c>
      <c r="F58" s="167">
        <v>0</v>
      </c>
      <c r="G58" s="165">
        <v>0</v>
      </c>
      <c r="H58" s="165">
        <v>0</v>
      </c>
      <c r="I58" s="89">
        <v>0</v>
      </c>
      <c r="J58" s="42">
        <v>0</v>
      </c>
      <c r="K58" s="181">
        <v>0</v>
      </c>
      <c r="L58" s="183">
        <v>0</v>
      </c>
      <c r="M58" s="52">
        <v>2</v>
      </c>
      <c r="N58" s="198">
        <v>0</v>
      </c>
      <c r="O58" s="191">
        <v>0</v>
      </c>
      <c r="P58" s="31">
        <v>0</v>
      </c>
      <c r="Q58" s="131">
        <v>0</v>
      </c>
      <c r="R58" s="31">
        <v>0</v>
      </c>
      <c r="S58" s="31">
        <v>0</v>
      </c>
      <c r="T58" s="131">
        <v>0</v>
      </c>
      <c r="U58" s="131">
        <v>0</v>
      </c>
      <c r="V58" s="131">
        <v>0</v>
      </c>
      <c r="W58" s="238">
        <v>0</v>
      </c>
      <c r="X58" s="238">
        <v>0</v>
      </c>
      <c r="Y58" s="31">
        <v>0</v>
      </c>
      <c r="Z58" s="31">
        <v>0</v>
      </c>
      <c r="AA58" s="131">
        <v>0</v>
      </c>
      <c r="AB58" s="191">
        <v>0</v>
      </c>
      <c r="AC58" s="191">
        <v>0</v>
      </c>
      <c r="AD58" s="191">
        <v>0</v>
      </c>
      <c r="AE58" s="183">
        <v>0</v>
      </c>
      <c r="AF58" s="183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185">
        <v>0</v>
      </c>
      <c r="AX58" s="185">
        <v>0</v>
      </c>
      <c r="AY58" s="185">
        <v>0</v>
      </c>
      <c r="AZ58" s="185">
        <v>0</v>
      </c>
      <c r="BA58" s="185">
        <v>0</v>
      </c>
      <c r="BB58" s="185">
        <v>0</v>
      </c>
      <c r="BC58" s="185">
        <v>0</v>
      </c>
      <c r="BD58" s="185">
        <v>0</v>
      </c>
      <c r="BE58" s="37">
        <f t="shared" si="13"/>
        <v>2</v>
      </c>
    </row>
    <row r="59" spans="1:57" s="15" customFormat="1" ht="15.75">
      <c r="A59" s="316"/>
      <c r="B59" s="264"/>
      <c r="C59" s="331"/>
      <c r="D59" s="55" t="s">
        <v>22</v>
      </c>
      <c r="E59" s="30">
        <v>0</v>
      </c>
      <c r="F59" s="27">
        <v>0</v>
      </c>
      <c r="G59" s="27">
        <v>0</v>
      </c>
      <c r="H59" s="27">
        <v>0</v>
      </c>
      <c r="I59" s="30">
        <v>0</v>
      </c>
      <c r="J59" s="30">
        <v>0</v>
      </c>
      <c r="K59" s="27">
        <v>0</v>
      </c>
      <c r="L59" s="30">
        <v>0</v>
      </c>
      <c r="M59" s="52">
        <v>0</v>
      </c>
      <c r="N59" s="51">
        <v>0</v>
      </c>
      <c r="O59" s="52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10</v>
      </c>
      <c r="Z59" s="30">
        <v>10</v>
      </c>
      <c r="AA59" s="30">
        <v>13</v>
      </c>
      <c r="AB59" s="52">
        <v>0</v>
      </c>
      <c r="AC59" s="52">
        <v>0</v>
      </c>
      <c r="AD59" s="91">
        <v>0</v>
      </c>
      <c r="AE59" s="186">
        <v>11</v>
      </c>
      <c r="AF59" s="186">
        <v>5</v>
      </c>
      <c r="AG59" s="98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172">
        <v>0</v>
      </c>
      <c r="AX59" s="172">
        <v>0</v>
      </c>
      <c r="AY59" s="172">
        <v>0</v>
      </c>
      <c r="AZ59" s="172">
        <v>0</v>
      </c>
      <c r="BA59" s="172">
        <v>0</v>
      </c>
      <c r="BB59" s="172">
        <v>0</v>
      </c>
      <c r="BC59" s="172">
        <v>0</v>
      </c>
      <c r="BD59" s="172">
        <v>0</v>
      </c>
      <c r="BE59" s="38">
        <f t="shared" si="13"/>
        <v>49</v>
      </c>
    </row>
    <row r="60" spans="1:57" s="15" customFormat="1" ht="15.75">
      <c r="A60" s="316"/>
      <c r="B60" s="94"/>
      <c r="C60" s="122"/>
      <c r="D60" s="55" t="s">
        <v>84</v>
      </c>
      <c r="E60" s="30"/>
      <c r="F60" s="27"/>
      <c r="G60" s="27"/>
      <c r="H60" s="27"/>
      <c r="I60" s="27"/>
      <c r="J60" s="27"/>
      <c r="K60" s="27"/>
      <c r="L60" s="30"/>
      <c r="M60" s="52"/>
      <c r="N60" s="51"/>
      <c r="O60" s="52"/>
      <c r="P60" s="30"/>
      <c r="Q60" s="30"/>
      <c r="R60" s="30"/>
      <c r="S60" s="88"/>
      <c r="T60" s="130"/>
      <c r="U60" s="130"/>
      <c r="V60" s="130"/>
      <c r="W60" s="237"/>
      <c r="X60" s="237"/>
      <c r="Y60" s="88"/>
      <c r="Z60" s="88"/>
      <c r="AA60" s="130"/>
      <c r="AB60" s="192"/>
      <c r="AC60" s="192"/>
      <c r="AD60" s="91" t="s">
        <v>66</v>
      </c>
      <c r="AE60" s="50"/>
      <c r="AF60" s="50"/>
      <c r="AG60" s="50"/>
      <c r="AH60" s="30"/>
      <c r="AI60" s="30"/>
      <c r="AJ60" s="30"/>
      <c r="AK60" s="30"/>
      <c r="AL60" s="30"/>
      <c r="AM60" s="30"/>
      <c r="AN60" s="30"/>
      <c r="AO60" s="30"/>
      <c r="AP60" s="30"/>
      <c r="AQ60" s="88"/>
      <c r="AR60" s="88"/>
      <c r="AS60" s="88"/>
      <c r="AT60" s="88"/>
      <c r="AU60" s="88"/>
      <c r="AV60" s="88"/>
      <c r="AW60" s="175"/>
      <c r="AX60" s="175"/>
      <c r="AY60" s="175"/>
      <c r="AZ60" s="175"/>
      <c r="BA60" s="175"/>
      <c r="BB60" s="175"/>
      <c r="BC60" s="172"/>
      <c r="BD60" s="172"/>
      <c r="BE60" s="38"/>
    </row>
    <row r="61" spans="1:57" s="15" customFormat="1" ht="15.75">
      <c r="A61" s="316"/>
      <c r="B61" s="264" t="s">
        <v>60</v>
      </c>
      <c r="C61" s="331" t="s">
        <v>62</v>
      </c>
      <c r="D61" s="96" t="s">
        <v>20</v>
      </c>
      <c r="E61" s="30">
        <v>0</v>
      </c>
      <c r="F61" s="30">
        <v>0</v>
      </c>
      <c r="G61" s="30">
        <v>0</v>
      </c>
      <c r="H61" s="30">
        <v>0</v>
      </c>
      <c r="I61" s="93">
        <v>0</v>
      </c>
      <c r="J61" s="42">
        <v>0</v>
      </c>
      <c r="K61" s="181">
        <v>0</v>
      </c>
      <c r="L61" s="183">
        <v>0</v>
      </c>
      <c r="M61" s="52">
        <v>2</v>
      </c>
      <c r="N61" s="198">
        <v>0</v>
      </c>
      <c r="O61" s="191">
        <v>4</v>
      </c>
      <c r="P61" s="31">
        <v>0</v>
      </c>
      <c r="Q61" s="131">
        <v>0</v>
      </c>
      <c r="R61" s="31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52">
        <v>0</v>
      </c>
      <c r="AC61" s="52">
        <v>0</v>
      </c>
      <c r="AD61" s="52">
        <v>0</v>
      </c>
      <c r="AE61" s="183">
        <v>0</v>
      </c>
      <c r="AF61" s="183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172">
        <v>0</v>
      </c>
      <c r="AX61" s="172">
        <v>0</v>
      </c>
      <c r="AY61" s="172">
        <v>0</v>
      </c>
      <c r="AZ61" s="172">
        <v>0</v>
      </c>
      <c r="BA61" s="172">
        <v>0</v>
      </c>
      <c r="BB61" s="172">
        <v>0</v>
      </c>
      <c r="BC61" s="185">
        <v>0</v>
      </c>
      <c r="BD61" s="172">
        <v>0</v>
      </c>
      <c r="BE61" s="38">
        <f t="shared" si="13"/>
        <v>6</v>
      </c>
    </row>
    <row r="62" spans="1:57" s="15" customFormat="1" ht="32.25" customHeight="1">
      <c r="A62" s="316"/>
      <c r="B62" s="264"/>
      <c r="C62" s="331"/>
      <c r="D62" s="55" t="s">
        <v>22</v>
      </c>
      <c r="E62" s="30">
        <v>0</v>
      </c>
      <c r="F62" s="30">
        <v>0</v>
      </c>
      <c r="G62" s="30">
        <v>0</v>
      </c>
      <c r="H62" s="30">
        <v>0</v>
      </c>
      <c r="I62" s="27">
        <v>0</v>
      </c>
      <c r="J62" s="27">
        <v>0</v>
      </c>
      <c r="K62" s="204">
        <v>0</v>
      </c>
      <c r="L62" s="188">
        <v>0</v>
      </c>
      <c r="M62" s="190">
        <v>1</v>
      </c>
      <c r="N62" s="197">
        <v>4</v>
      </c>
      <c r="O62" s="190">
        <v>13</v>
      </c>
      <c r="P62" s="90">
        <v>0</v>
      </c>
      <c r="Q62" s="132">
        <v>0</v>
      </c>
      <c r="R62" s="90">
        <v>0</v>
      </c>
      <c r="S62" s="90">
        <v>0</v>
      </c>
      <c r="T62" s="132">
        <v>0</v>
      </c>
      <c r="U62" s="132">
        <v>0</v>
      </c>
      <c r="V62" s="132">
        <v>0</v>
      </c>
      <c r="W62" s="239">
        <v>0</v>
      </c>
      <c r="X62" s="239">
        <v>0</v>
      </c>
      <c r="Y62" s="90">
        <v>0</v>
      </c>
      <c r="Z62" s="90">
        <v>0</v>
      </c>
      <c r="AA62" s="132">
        <v>0</v>
      </c>
      <c r="AB62" s="190">
        <v>7</v>
      </c>
      <c r="AC62" s="190">
        <v>6</v>
      </c>
      <c r="AD62" s="52">
        <v>14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172">
        <v>0</v>
      </c>
      <c r="AX62" s="172">
        <v>0</v>
      </c>
      <c r="AY62" s="172">
        <v>0</v>
      </c>
      <c r="AZ62" s="172">
        <v>0</v>
      </c>
      <c r="BA62" s="172">
        <v>0</v>
      </c>
      <c r="BB62" s="172">
        <v>0</v>
      </c>
      <c r="BC62" s="172">
        <v>0</v>
      </c>
      <c r="BD62" s="172">
        <v>0</v>
      </c>
      <c r="BE62" s="28">
        <f t="shared" si="13"/>
        <v>45</v>
      </c>
    </row>
    <row r="63" spans="1:57" s="15" customFormat="1" ht="17.25" customHeight="1">
      <c r="A63" s="316"/>
      <c r="B63" s="94"/>
      <c r="C63" s="122"/>
      <c r="D63" s="189" t="s">
        <v>84</v>
      </c>
      <c r="E63" s="30"/>
      <c r="F63" s="30"/>
      <c r="G63" s="27"/>
      <c r="H63" s="27"/>
      <c r="I63" s="27"/>
      <c r="J63" s="27"/>
      <c r="K63" s="30"/>
      <c r="L63" s="30"/>
      <c r="M63" s="52"/>
      <c r="N63" s="51"/>
      <c r="O63" s="52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52"/>
      <c r="AC63" s="52"/>
      <c r="AD63" s="52" t="s">
        <v>66</v>
      </c>
      <c r="AE63" s="30"/>
      <c r="AF63" s="183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30"/>
      <c r="AU63" s="30"/>
      <c r="AV63" s="30"/>
      <c r="AW63" s="172"/>
      <c r="AX63" s="172"/>
      <c r="AY63" s="172"/>
      <c r="AZ63" s="172"/>
      <c r="BA63" s="172"/>
      <c r="BB63" s="172"/>
      <c r="BC63" s="172"/>
      <c r="BD63" s="172"/>
      <c r="BE63" s="28"/>
    </row>
    <row r="64" spans="1:57" s="15" customFormat="1" ht="15.75">
      <c r="A64" s="316"/>
      <c r="B64" s="254" t="s">
        <v>93</v>
      </c>
      <c r="C64" s="302" t="s">
        <v>46</v>
      </c>
      <c r="D64" s="96" t="s">
        <v>20</v>
      </c>
      <c r="E64" s="30">
        <v>0</v>
      </c>
      <c r="F64" s="27">
        <v>0</v>
      </c>
      <c r="G64" s="27">
        <v>0</v>
      </c>
      <c r="H64" s="27">
        <v>0</v>
      </c>
      <c r="I64" s="93">
        <v>0</v>
      </c>
      <c r="J64" s="42">
        <v>0</v>
      </c>
      <c r="K64" s="181">
        <v>0</v>
      </c>
      <c r="L64" s="183">
        <v>0</v>
      </c>
      <c r="M64" s="191">
        <v>0</v>
      </c>
      <c r="N64" s="198">
        <v>0</v>
      </c>
      <c r="O64" s="191">
        <v>0</v>
      </c>
      <c r="P64" s="31">
        <v>0</v>
      </c>
      <c r="Q64" s="131">
        <v>0</v>
      </c>
      <c r="R64" s="31">
        <v>0</v>
      </c>
      <c r="S64" s="31">
        <v>0</v>
      </c>
      <c r="T64" s="131">
        <v>0</v>
      </c>
      <c r="U64" s="131">
        <v>0</v>
      </c>
      <c r="V64" s="131">
        <v>0</v>
      </c>
      <c r="W64" s="238">
        <v>0</v>
      </c>
      <c r="X64" s="238">
        <v>0</v>
      </c>
      <c r="Y64" s="31">
        <v>0</v>
      </c>
      <c r="Z64" s="31">
        <v>0</v>
      </c>
      <c r="AA64" s="131">
        <v>0</v>
      </c>
      <c r="AB64" s="191">
        <v>0</v>
      </c>
      <c r="AC64" s="191">
        <v>0</v>
      </c>
      <c r="AD64" s="191">
        <v>0</v>
      </c>
      <c r="AE64" s="183">
        <v>0</v>
      </c>
      <c r="AF64" s="183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185">
        <v>0</v>
      </c>
      <c r="AX64" s="185">
        <v>0</v>
      </c>
      <c r="AY64" s="185">
        <v>0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38">
        <f t="shared" si="13"/>
        <v>0</v>
      </c>
    </row>
    <row r="65" spans="1:57" s="15" customFormat="1" ht="15.75">
      <c r="A65" s="316"/>
      <c r="B65" s="254"/>
      <c r="C65" s="302"/>
      <c r="D65" s="55" t="s">
        <v>22</v>
      </c>
      <c r="E65" s="30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30">
        <v>0</v>
      </c>
      <c r="M65" s="52">
        <v>0</v>
      </c>
      <c r="N65" s="51">
        <v>0</v>
      </c>
      <c r="O65" s="52">
        <v>0</v>
      </c>
      <c r="P65" s="30">
        <v>0</v>
      </c>
      <c r="Q65" s="30">
        <v>0</v>
      </c>
      <c r="R65" s="30">
        <v>0</v>
      </c>
      <c r="S65" s="30">
        <v>0</v>
      </c>
      <c r="T65" s="30">
        <v>36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52">
        <v>0</v>
      </c>
      <c r="AC65" s="52">
        <v>0</v>
      </c>
      <c r="AD65" s="69">
        <v>0</v>
      </c>
      <c r="AE65" s="50">
        <v>0</v>
      </c>
      <c r="AF65" s="50">
        <v>0</v>
      </c>
      <c r="AG65" s="5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172">
        <v>0</v>
      </c>
      <c r="AX65" s="172">
        <v>0</v>
      </c>
      <c r="AY65" s="172">
        <v>0</v>
      </c>
      <c r="AZ65" s="172">
        <v>0</v>
      </c>
      <c r="BA65" s="172">
        <v>0</v>
      </c>
      <c r="BB65" s="172">
        <v>0</v>
      </c>
      <c r="BC65" s="172">
        <v>0</v>
      </c>
      <c r="BD65" s="172">
        <v>0</v>
      </c>
      <c r="BE65" s="28">
        <f t="shared" si="13"/>
        <v>36</v>
      </c>
    </row>
    <row r="66" spans="1:57" s="15" customFormat="1" ht="15.75">
      <c r="A66" s="316"/>
      <c r="B66" s="64"/>
      <c r="C66" s="123"/>
      <c r="D66" s="189" t="s">
        <v>84</v>
      </c>
      <c r="E66" s="30"/>
      <c r="F66" s="27"/>
      <c r="G66" s="27"/>
      <c r="H66" s="27"/>
      <c r="I66" s="27"/>
      <c r="J66" s="27"/>
      <c r="K66" s="27"/>
      <c r="L66" s="30"/>
      <c r="M66" s="52"/>
      <c r="N66" s="51"/>
      <c r="O66" s="52"/>
      <c r="P66" s="30"/>
      <c r="Q66" s="30"/>
      <c r="R66" s="30"/>
      <c r="S66" s="30"/>
      <c r="T66" s="30" t="s">
        <v>66</v>
      </c>
      <c r="U66" s="30"/>
      <c r="V66" s="30"/>
      <c r="W66" s="30"/>
      <c r="X66" s="30"/>
      <c r="Y66" s="30"/>
      <c r="Z66" s="30"/>
      <c r="AA66" s="30"/>
      <c r="AB66" s="52"/>
      <c r="AC66" s="52"/>
      <c r="AD66" s="92"/>
      <c r="AE66" s="187"/>
      <c r="AF66" s="187"/>
      <c r="AG66" s="99"/>
      <c r="AH66" s="89"/>
      <c r="AI66" s="89"/>
      <c r="AJ66" s="89"/>
      <c r="AK66" s="89"/>
      <c r="AL66" s="89"/>
      <c r="AM66" s="89"/>
      <c r="AN66" s="89"/>
      <c r="AO66" s="89"/>
      <c r="AP66" s="30"/>
      <c r="AQ66" s="30"/>
      <c r="AR66" s="30"/>
      <c r="AS66" s="30"/>
      <c r="AT66" s="30"/>
      <c r="AU66" s="30"/>
      <c r="AV66" s="30"/>
      <c r="AW66" s="172"/>
      <c r="AX66" s="172"/>
      <c r="AY66" s="172"/>
      <c r="AZ66" s="172"/>
      <c r="BA66" s="172"/>
      <c r="BB66" s="172"/>
      <c r="BC66" s="172"/>
      <c r="BD66" s="172"/>
      <c r="BE66" s="28"/>
    </row>
    <row r="67" spans="1:57" s="15" customFormat="1" ht="15.75">
      <c r="A67" s="316"/>
      <c r="B67" s="288" t="s">
        <v>94</v>
      </c>
      <c r="C67" s="302" t="s">
        <v>47</v>
      </c>
      <c r="D67" s="96" t="s">
        <v>20</v>
      </c>
      <c r="E67" s="30">
        <v>0</v>
      </c>
      <c r="F67" s="30">
        <v>0</v>
      </c>
      <c r="G67" s="30">
        <v>0</v>
      </c>
      <c r="H67" s="30">
        <v>0</v>
      </c>
      <c r="I67" s="27">
        <v>0</v>
      </c>
      <c r="J67" s="42">
        <v>0</v>
      </c>
      <c r="K67" s="181">
        <v>0</v>
      </c>
      <c r="L67" s="183">
        <v>0</v>
      </c>
      <c r="M67" s="52">
        <v>0</v>
      </c>
      <c r="N67" s="198">
        <v>0</v>
      </c>
      <c r="O67" s="191">
        <v>0</v>
      </c>
      <c r="P67" s="31">
        <v>0</v>
      </c>
      <c r="Q67" s="131">
        <v>0</v>
      </c>
      <c r="R67" s="31">
        <v>0</v>
      </c>
      <c r="S67" s="31">
        <v>0</v>
      </c>
      <c r="T67" s="131">
        <v>0</v>
      </c>
      <c r="U67" s="131">
        <v>0</v>
      </c>
      <c r="V67" s="131">
        <v>0</v>
      </c>
      <c r="W67" s="238">
        <v>0</v>
      </c>
      <c r="X67" s="238">
        <v>0</v>
      </c>
      <c r="Y67" s="31">
        <v>0</v>
      </c>
      <c r="Z67" s="31">
        <v>0</v>
      </c>
      <c r="AA67" s="131">
        <v>0</v>
      </c>
      <c r="AB67" s="191">
        <v>0</v>
      </c>
      <c r="AC67" s="191">
        <v>0</v>
      </c>
      <c r="AD67" s="191">
        <v>0</v>
      </c>
      <c r="AE67" s="183">
        <v>0</v>
      </c>
      <c r="AF67" s="183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185">
        <v>0</v>
      </c>
      <c r="AX67" s="185">
        <v>0</v>
      </c>
      <c r="AY67" s="185">
        <v>0</v>
      </c>
      <c r="AZ67" s="185">
        <v>0</v>
      </c>
      <c r="BA67" s="185">
        <v>0</v>
      </c>
      <c r="BB67" s="185">
        <v>0</v>
      </c>
      <c r="BC67" s="185">
        <v>0</v>
      </c>
      <c r="BD67" s="172">
        <v>0</v>
      </c>
      <c r="BE67" s="38">
        <f t="shared" si="1"/>
        <v>0</v>
      </c>
    </row>
    <row r="68" spans="1:57" s="15" customFormat="1" ht="15.75">
      <c r="A68" s="316"/>
      <c r="B68" s="289"/>
      <c r="C68" s="302"/>
      <c r="D68" s="55" t="s">
        <v>22</v>
      </c>
      <c r="E68" s="30">
        <v>0</v>
      </c>
      <c r="F68" s="30">
        <v>0</v>
      </c>
      <c r="G68" s="30">
        <v>0</v>
      </c>
      <c r="H68" s="30">
        <v>0</v>
      </c>
      <c r="I68" s="27">
        <v>0</v>
      </c>
      <c r="J68" s="27">
        <v>0</v>
      </c>
      <c r="K68" s="27">
        <v>0</v>
      </c>
      <c r="L68" s="30">
        <v>0</v>
      </c>
      <c r="M68" s="52">
        <v>0</v>
      </c>
      <c r="N68" s="52">
        <v>0</v>
      </c>
      <c r="O68" s="52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36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52">
        <v>0</v>
      </c>
      <c r="AC68" s="51">
        <v>0</v>
      </c>
      <c r="AD68" s="69">
        <v>0</v>
      </c>
      <c r="AE68" s="50">
        <v>0</v>
      </c>
      <c r="AF68" s="48">
        <v>0</v>
      </c>
      <c r="AG68" s="5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172">
        <v>0</v>
      </c>
      <c r="AX68" s="172">
        <v>0</v>
      </c>
      <c r="AY68" s="172">
        <v>0</v>
      </c>
      <c r="AZ68" s="172">
        <v>0</v>
      </c>
      <c r="BA68" s="172">
        <v>0</v>
      </c>
      <c r="BB68" s="172">
        <v>0</v>
      </c>
      <c r="BC68" s="172">
        <v>0</v>
      </c>
      <c r="BD68" s="172">
        <v>0</v>
      </c>
      <c r="BE68" s="28">
        <f t="shared" si="1"/>
        <v>36</v>
      </c>
    </row>
    <row r="69" spans="1:57" s="15" customFormat="1" ht="15.75">
      <c r="A69" s="316"/>
      <c r="B69" s="290"/>
      <c r="C69" s="123"/>
      <c r="D69" s="54" t="s">
        <v>84</v>
      </c>
      <c r="E69" s="89"/>
      <c r="F69" s="89"/>
      <c r="G69" s="89"/>
      <c r="H69" s="89"/>
      <c r="I69" s="93"/>
      <c r="J69" s="93"/>
      <c r="K69" s="181"/>
      <c r="L69" s="183"/>
      <c r="M69" s="191"/>
      <c r="N69" s="198"/>
      <c r="O69" s="191"/>
      <c r="P69" s="93"/>
      <c r="Q69" s="134"/>
      <c r="R69" s="93"/>
      <c r="S69" s="141"/>
      <c r="T69" s="30"/>
      <c r="U69" s="27" t="s">
        <v>66</v>
      </c>
      <c r="V69" s="27"/>
      <c r="W69" s="27"/>
      <c r="X69" s="27"/>
      <c r="Y69" s="27"/>
      <c r="Z69" s="27"/>
      <c r="AA69" s="27"/>
      <c r="AB69" s="51"/>
      <c r="AC69" s="51"/>
      <c r="AD69" s="69"/>
      <c r="AE69" s="48"/>
      <c r="AF69" s="50"/>
      <c r="AG69" s="49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27"/>
      <c r="AT69" s="30"/>
      <c r="AU69" s="30"/>
      <c r="AV69" s="30"/>
      <c r="AW69" s="172"/>
      <c r="AX69" s="172"/>
      <c r="AY69" s="172"/>
      <c r="AZ69" s="172"/>
      <c r="BA69" s="172"/>
      <c r="BB69" s="172"/>
      <c r="BC69" s="172"/>
      <c r="BD69" s="172"/>
      <c r="BE69" s="27"/>
    </row>
    <row r="70" spans="1:57" s="15" customFormat="1" ht="15.75">
      <c r="A70" s="316"/>
      <c r="B70" s="288" t="s">
        <v>95</v>
      </c>
      <c r="C70" s="201" t="s">
        <v>64</v>
      </c>
      <c r="D70" s="96" t="s">
        <v>20</v>
      </c>
      <c r="E70" s="89">
        <v>0</v>
      </c>
      <c r="F70" s="166">
        <v>0</v>
      </c>
      <c r="G70" s="164">
        <v>0</v>
      </c>
      <c r="H70" s="164">
        <v>0</v>
      </c>
      <c r="I70" s="93">
        <v>0</v>
      </c>
      <c r="J70" s="42">
        <v>0</v>
      </c>
      <c r="K70" s="181">
        <v>0</v>
      </c>
      <c r="L70" s="183">
        <v>0</v>
      </c>
      <c r="M70" s="191">
        <v>0</v>
      </c>
      <c r="N70" s="198">
        <v>0</v>
      </c>
      <c r="O70" s="198">
        <v>0</v>
      </c>
      <c r="P70" s="93">
        <v>0</v>
      </c>
      <c r="Q70" s="134">
        <v>0</v>
      </c>
      <c r="R70" s="93">
        <v>0</v>
      </c>
      <c r="S70" s="93">
        <v>0</v>
      </c>
      <c r="T70" s="134">
        <v>0</v>
      </c>
      <c r="U70" s="134">
        <v>0</v>
      </c>
      <c r="V70" s="134">
        <v>0</v>
      </c>
      <c r="W70" s="236">
        <v>0</v>
      </c>
      <c r="X70" s="236">
        <v>0</v>
      </c>
      <c r="Y70" s="93">
        <v>0</v>
      </c>
      <c r="Z70" s="93">
        <v>0</v>
      </c>
      <c r="AA70" s="134">
        <v>0</v>
      </c>
      <c r="AB70" s="198">
        <v>0</v>
      </c>
      <c r="AC70" s="198">
        <v>0</v>
      </c>
      <c r="AD70" s="92">
        <v>0</v>
      </c>
      <c r="AE70" s="195">
        <v>0</v>
      </c>
      <c r="AF70" s="187">
        <v>0</v>
      </c>
      <c r="AG70" s="43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2">
        <v>0</v>
      </c>
      <c r="AO70" s="31">
        <v>0</v>
      </c>
      <c r="AP70" s="31">
        <v>0</v>
      </c>
      <c r="AQ70" s="31">
        <v>0</v>
      </c>
      <c r="AR70" s="31">
        <v>0</v>
      </c>
      <c r="AS70" s="33">
        <v>0</v>
      </c>
      <c r="AT70" s="31">
        <v>0</v>
      </c>
      <c r="AU70" s="31">
        <v>0</v>
      </c>
      <c r="AV70" s="31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38">
        <f t="shared" si="1"/>
        <v>0</v>
      </c>
    </row>
    <row r="71" spans="1:57" s="15" customFormat="1" ht="15.75">
      <c r="A71" s="316"/>
      <c r="B71" s="289"/>
      <c r="C71" s="126"/>
      <c r="D71" s="55" t="s">
        <v>22</v>
      </c>
      <c r="E71" s="30">
        <v>0</v>
      </c>
      <c r="F71" s="27">
        <v>0</v>
      </c>
      <c r="G71" s="27">
        <v>0</v>
      </c>
      <c r="H71" s="27">
        <v>0</v>
      </c>
      <c r="I71" s="30">
        <v>0</v>
      </c>
      <c r="J71" s="27">
        <v>0</v>
      </c>
      <c r="K71" s="27">
        <v>0</v>
      </c>
      <c r="L71" s="30">
        <v>0</v>
      </c>
      <c r="M71" s="52">
        <v>0</v>
      </c>
      <c r="N71" s="51">
        <v>0</v>
      </c>
      <c r="O71" s="52">
        <v>0</v>
      </c>
      <c r="P71" s="30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51">
        <v>0</v>
      </c>
      <c r="AC71" s="51">
        <v>0</v>
      </c>
      <c r="AD71" s="68">
        <v>0</v>
      </c>
      <c r="AE71" s="50">
        <v>0</v>
      </c>
      <c r="AF71" s="48">
        <v>0</v>
      </c>
      <c r="AG71" s="48">
        <v>0</v>
      </c>
      <c r="AH71" s="30">
        <v>0</v>
      </c>
      <c r="AI71" s="30">
        <v>0</v>
      </c>
      <c r="AJ71" s="30">
        <v>36</v>
      </c>
      <c r="AK71" s="30">
        <v>36</v>
      </c>
      <c r="AL71" s="30">
        <v>36</v>
      </c>
      <c r="AM71" s="65">
        <v>36</v>
      </c>
      <c r="AN71" s="30">
        <v>0</v>
      </c>
      <c r="AO71" s="27">
        <v>0</v>
      </c>
      <c r="AP71" s="30">
        <v>0</v>
      </c>
      <c r="AQ71" s="27">
        <v>0</v>
      </c>
      <c r="AR71" s="30">
        <v>0</v>
      </c>
      <c r="AS71" s="30">
        <v>0</v>
      </c>
      <c r="AT71" s="30">
        <v>0</v>
      </c>
      <c r="AU71" s="27">
        <v>0</v>
      </c>
      <c r="AV71" s="30">
        <v>0</v>
      </c>
      <c r="AW71" s="172">
        <v>0</v>
      </c>
      <c r="AX71" s="172">
        <v>0</v>
      </c>
      <c r="AY71" s="172">
        <v>0</v>
      </c>
      <c r="AZ71" s="172">
        <v>0</v>
      </c>
      <c r="BA71" s="172">
        <v>0</v>
      </c>
      <c r="BB71" s="172">
        <v>0</v>
      </c>
      <c r="BC71" s="172">
        <v>0</v>
      </c>
      <c r="BD71" s="172">
        <v>0</v>
      </c>
      <c r="BE71" s="28">
        <f t="shared" si="1"/>
        <v>144</v>
      </c>
    </row>
    <row r="72" spans="1:57" s="15" customFormat="1" ht="15.75">
      <c r="A72" s="316"/>
      <c r="B72" s="290"/>
      <c r="C72" s="123"/>
      <c r="D72" s="55" t="s">
        <v>84</v>
      </c>
      <c r="E72" s="30"/>
      <c r="F72" s="27"/>
      <c r="G72" s="27"/>
      <c r="H72" s="27"/>
      <c r="I72" s="30"/>
      <c r="J72" s="30"/>
      <c r="K72" s="30"/>
      <c r="L72" s="30"/>
      <c r="M72" s="51"/>
      <c r="N72" s="52"/>
      <c r="O72" s="52"/>
      <c r="P72" s="27"/>
      <c r="Q72" s="30"/>
      <c r="R72" s="27"/>
      <c r="S72" s="30"/>
      <c r="T72" s="30"/>
      <c r="U72" s="30"/>
      <c r="V72" s="30"/>
      <c r="W72" s="30"/>
      <c r="X72" s="30"/>
      <c r="Y72" s="30"/>
      <c r="Z72" s="30"/>
      <c r="AA72" s="27"/>
      <c r="AB72" s="52"/>
      <c r="AC72" s="52"/>
      <c r="AD72" s="68"/>
      <c r="AE72" s="50"/>
      <c r="AF72" s="48"/>
      <c r="AG72" s="48"/>
      <c r="AH72" s="30"/>
      <c r="AI72" s="30"/>
      <c r="AJ72" s="30"/>
      <c r="AK72" s="125"/>
      <c r="AL72" s="125"/>
      <c r="AM72" s="49"/>
      <c r="AN72" s="30"/>
      <c r="AO72" s="30"/>
      <c r="AP72" s="30"/>
      <c r="AQ72" s="27"/>
      <c r="AR72" s="30"/>
      <c r="AS72" s="30"/>
      <c r="AT72" s="30"/>
      <c r="AU72" s="30"/>
      <c r="AV72" s="27"/>
      <c r="AW72" s="172"/>
      <c r="AX72" s="171"/>
      <c r="AY72" s="172"/>
      <c r="AZ72" s="172"/>
      <c r="BA72" s="171"/>
      <c r="BB72" s="172"/>
      <c r="BC72" s="172"/>
      <c r="BD72" s="172"/>
      <c r="BE72" s="28"/>
    </row>
    <row r="73" spans="1:57" s="1" customFormat="1" ht="19.5" customHeight="1">
      <c r="A73" s="316"/>
      <c r="B73" s="297" t="s">
        <v>29</v>
      </c>
      <c r="C73" s="298"/>
      <c r="D73" s="299"/>
      <c r="E73" s="332">
        <v>0</v>
      </c>
      <c r="F73" s="332">
        <v>0</v>
      </c>
      <c r="G73" s="332">
        <v>0</v>
      </c>
      <c r="H73" s="332">
        <v>0</v>
      </c>
      <c r="I73" s="292">
        <f aca="true" t="shared" si="19" ref="I73:V73">I7+I19</f>
        <v>0</v>
      </c>
      <c r="J73" s="292">
        <f t="shared" si="19"/>
        <v>0</v>
      </c>
      <c r="K73" s="292">
        <f t="shared" si="19"/>
        <v>0</v>
      </c>
      <c r="L73" s="292">
        <f t="shared" si="19"/>
        <v>0</v>
      </c>
      <c r="M73" s="262">
        <f t="shared" si="19"/>
        <v>30</v>
      </c>
      <c r="N73" s="262">
        <f t="shared" si="19"/>
        <v>28</v>
      </c>
      <c r="O73" s="291">
        <f t="shared" si="19"/>
        <v>26</v>
      </c>
      <c r="P73" s="292">
        <f t="shared" si="19"/>
        <v>0</v>
      </c>
      <c r="Q73" s="252">
        <f t="shared" si="19"/>
        <v>0</v>
      </c>
      <c r="R73" s="259">
        <f t="shared" si="19"/>
        <v>0</v>
      </c>
      <c r="S73" s="292">
        <f t="shared" si="19"/>
        <v>0</v>
      </c>
      <c r="T73" s="292">
        <f t="shared" si="19"/>
        <v>0</v>
      </c>
      <c r="U73" s="292">
        <f t="shared" si="19"/>
        <v>0</v>
      </c>
      <c r="V73" s="292">
        <f t="shared" si="19"/>
        <v>0</v>
      </c>
      <c r="W73" s="292">
        <v>0</v>
      </c>
      <c r="X73" s="292">
        <v>0</v>
      </c>
      <c r="Y73" s="292">
        <f aca="true" t="shared" si="20" ref="Y73:AZ73">Y7+Y19</f>
        <v>0</v>
      </c>
      <c r="Z73" s="292">
        <f t="shared" si="20"/>
        <v>0</v>
      </c>
      <c r="AA73" s="259">
        <f t="shared" si="20"/>
        <v>0</v>
      </c>
      <c r="AB73" s="291">
        <f t="shared" si="20"/>
        <v>32</v>
      </c>
      <c r="AC73" s="291">
        <f t="shared" si="20"/>
        <v>30</v>
      </c>
      <c r="AD73" s="291">
        <f t="shared" si="20"/>
        <v>14</v>
      </c>
      <c r="AE73" s="292">
        <f t="shared" si="20"/>
        <v>0</v>
      </c>
      <c r="AF73" s="259">
        <f t="shared" si="20"/>
        <v>0</v>
      </c>
      <c r="AG73" s="259">
        <f t="shared" si="20"/>
        <v>0</v>
      </c>
      <c r="AH73" s="259">
        <f t="shared" si="20"/>
        <v>0</v>
      </c>
      <c r="AI73" s="259">
        <f t="shared" si="20"/>
        <v>0</v>
      </c>
      <c r="AJ73" s="259">
        <f t="shared" si="20"/>
        <v>0</v>
      </c>
      <c r="AK73" s="259">
        <f t="shared" si="20"/>
        <v>0</v>
      </c>
      <c r="AL73" s="259">
        <f t="shared" si="20"/>
        <v>0</v>
      </c>
      <c r="AM73" s="259">
        <f t="shared" si="20"/>
        <v>0</v>
      </c>
      <c r="AN73" s="259">
        <f t="shared" si="20"/>
        <v>0</v>
      </c>
      <c r="AO73" s="259">
        <f t="shared" si="20"/>
        <v>0</v>
      </c>
      <c r="AP73" s="259">
        <f t="shared" si="20"/>
        <v>0</v>
      </c>
      <c r="AQ73" s="259">
        <f t="shared" si="20"/>
        <v>0</v>
      </c>
      <c r="AR73" s="258">
        <f t="shared" si="20"/>
        <v>0</v>
      </c>
      <c r="AS73" s="263">
        <f t="shared" si="20"/>
        <v>0</v>
      </c>
      <c r="AT73" s="263">
        <f t="shared" si="20"/>
        <v>0</v>
      </c>
      <c r="AU73" s="263">
        <f t="shared" si="20"/>
        <v>0</v>
      </c>
      <c r="AV73" s="259">
        <f t="shared" si="20"/>
        <v>0</v>
      </c>
      <c r="AW73" s="300">
        <f t="shared" si="20"/>
        <v>0</v>
      </c>
      <c r="AX73" s="261">
        <f t="shared" si="20"/>
        <v>0</v>
      </c>
      <c r="AY73" s="342">
        <f t="shared" si="20"/>
        <v>0</v>
      </c>
      <c r="AZ73" s="342">
        <f t="shared" si="20"/>
        <v>0</v>
      </c>
      <c r="BA73" s="253">
        <v>0</v>
      </c>
      <c r="BB73" s="293">
        <v>0</v>
      </c>
      <c r="BC73" s="293">
        <v>0</v>
      </c>
      <c r="BD73" s="293">
        <v>0</v>
      </c>
      <c r="BE73" s="345">
        <f>SUM(I73:BD73)</f>
        <v>160</v>
      </c>
    </row>
    <row r="74" spans="1:57" s="1" customFormat="1" ht="15" customHeight="1" thickBot="1">
      <c r="A74" s="316"/>
      <c r="B74" s="335" t="s">
        <v>30</v>
      </c>
      <c r="C74" s="336"/>
      <c r="D74" s="337"/>
      <c r="E74" s="333"/>
      <c r="F74" s="333"/>
      <c r="G74" s="333"/>
      <c r="H74" s="333"/>
      <c r="I74" s="334"/>
      <c r="J74" s="334"/>
      <c r="K74" s="334"/>
      <c r="L74" s="334"/>
      <c r="M74" s="338"/>
      <c r="N74" s="338"/>
      <c r="O74" s="339"/>
      <c r="P74" s="334"/>
      <c r="Q74" s="340"/>
      <c r="R74" s="341"/>
      <c r="S74" s="334"/>
      <c r="T74" s="334"/>
      <c r="U74" s="334"/>
      <c r="V74" s="334"/>
      <c r="W74" s="334"/>
      <c r="X74" s="334"/>
      <c r="Y74" s="334"/>
      <c r="Z74" s="334"/>
      <c r="AA74" s="341"/>
      <c r="AB74" s="339"/>
      <c r="AC74" s="339"/>
      <c r="AD74" s="339"/>
      <c r="AE74" s="334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34"/>
      <c r="AS74" s="341"/>
      <c r="AT74" s="341"/>
      <c r="AU74" s="341"/>
      <c r="AV74" s="341"/>
      <c r="AW74" s="343"/>
      <c r="AX74" s="347"/>
      <c r="AY74" s="343"/>
      <c r="AZ74" s="343"/>
      <c r="BA74" s="351"/>
      <c r="BB74" s="344"/>
      <c r="BC74" s="344"/>
      <c r="BD74" s="344"/>
      <c r="BE74" s="346"/>
    </row>
    <row r="75" spans="1:57" s="1" customFormat="1" ht="33" customHeight="1">
      <c r="A75" s="316"/>
      <c r="B75" s="348" t="s">
        <v>31</v>
      </c>
      <c r="C75" s="349"/>
      <c r="D75" s="350"/>
      <c r="E75" s="155">
        <v>0</v>
      </c>
      <c r="F75" s="155">
        <v>0</v>
      </c>
      <c r="G75" s="155">
        <v>0</v>
      </c>
      <c r="H75" s="156">
        <v>0</v>
      </c>
      <c r="I75" s="157">
        <f aca="true" t="shared" si="21" ref="I75:V75">I8+I20</f>
        <v>54</v>
      </c>
      <c r="J75" s="157">
        <f t="shared" si="21"/>
        <v>54</v>
      </c>
      <c r="K75" s="157">
        <f t="shared" si="21"/>
        <v>54</v>
      </c>
      <c r="L75" s="157">
        <f t="shared" si="21"/>
        <v>54</v>
      </c>
      <c r="M75" s="128">
        <f t="shared" si="21"/>
        <v>24</v>
      </c>
      <c r="N75" s="224">
        <f t="shared" si="21"/>
        <v>26</v>
      </c>
      <c r="O75" s="129">
        <f t="shared" si="21"/>
        <v>28</v>
      </c>
      <c r="P75" s="147">
        <f t="shared" si="21"/>
        <v>54</v>
      </c>
      <c r="Q75" s="83">
        <f t="shared" si="21"/>
        <v>54</v>
      </c>
      <c r="R75" s="158">
        <f t="shared" si="21"/>
        <v>54</v>
      </c>
      <c r="S75" s="147">
        <f t="shared" si="21"/>
        <v>54</v>
      </c>
      <c r="T75" s="147">
        <f t="shared" si="21"/>
        <v>54</v>
      </c>
      <c r="U75" s="147">
        <f t="shared" si="21"/>
        <v>54</v>
      </c>
      <c r="V75" s="147">
        <f t="shared" si="21"/>
        <v>54</v>
      </c>
      <c r="W75" s="147">
        <v>54</v>
      </c>
      <c r="X75" s="147">
        <v>54</v>
      </c>
      <c r="Y75" s="147">
        <f aca="true" t="shared" si="22" ref="Y75:AZ75">Y8+Y20</f>
        <v>54</v>
      </c>
      <c r="Z75" s="147">
        <f t="shared" si="22"/>
        <v>54</v>
      </c>
      <c r="AA75" s="147">
        <f t="shared" si="22"/>
        <v>54</v>
      </c>
      <c r="AB75" s="229">
        <f t="shared" si="22"/>
        <v>22</v>
      </c>
      <c r="AC75" s="129">
        <f t="shared" si="22"/>
        <v>24</v>
      </c>
      <c r="AD75" s="129">
        <f t="shared" si="22"/>
        <v>40</v>
      </c>
      <c r="AE75" s="147">
        <f t="shared" si="22"/>
        <v>54</v>
      </c>
      <c r="AF75" s="147">
        <f t="shared" si="22"/>
        <v>54</v>
      </c>
      <c r="AG75" s="147">
        <f t="shared" si="22"/>
        <v>23</v>
      </c>
      <c r="AH75" s="147">
        <f t="shared" si="22"/>
        <v>0</v>
      </c>
      <c r="AI75" s="147">
        <f t="shared" si="22"/>
        <v>0</v>
      </c>
      <c r="AJ75" s="147">
        <f t="shared" si="22"/>
        <v>36</v>
      </c>
      <c r="AK75" s="147">
        <f t="shared" si="22"/>
        <v>36</v>
      </c>
      <c r="AL75" s="147">
        <f t="shared" si="22"/>
        <v>36</v>
      </c>
      <c r="AM75" s="147">
        <f t="shared" si="22"/>
        <v>36</v>
      </c>
      <c r="AN75" s="158">
        <f t="shared" si="22"/>
        <v>0</v>
      </c>
      <c r="AO75" s="147">
        <f t="shared" si="22"/>
        <v>0</v>
      </c>
      <c r="AP75" s="147">
        <f t="shared" si="22"/>
        <v>0</v>
      </c>
      <c r="AQ75" s="147">
        <f t="shared" si="22"/>
        <v>0</v>
      </c>
      <c r="AR75" s="147">
        <f t="shared" si="22"/>
        <v>0</v>
      </c>
      <c r="AS75" s="147">
        <f t="shared" si="22"/>
        <v>0</v>
      </c>
      <c r="AT75" s="147">
        <f t="shared" si="22"/>
        <v>0</v>
      </c>
      <c r="AU75" s="147">
        <f t="shared" si="22"/>
        <v>0</v>
      </c>
      <c r="AV75" s="147">
        <f t="shared" si="22"/>
        <v>0</v>
      </c>
      <c r="AW75" s="230">
        <f t="shared" si="22"/>
        <v>0</v>
      </c>
      <c r="AX75" s="230">
        <f t="shared" si="22"/>
        <v>0</v>
      </c>
      <c r="AY75" s="230">
        <f t="shared" si="22"/>
        <v>0</v>
      </c>
      <c r="AZ75" s="230">
        <f t="shared" si="22"/>
        <v>0</v>
      </c>
      <c r="BA75" s="233">
        <v>0</v>
      </c>
      <c r="BB75" s="233">
        <v>0</v>
      </c>
      <c r="BC75" s="233">
        <v>0</v>
      </c>
      <c r="BD75" s="220">
        <v>0</v>
      </c>
      <c r="BE75" s="159">
        <f>SUM(E75:BD75)</f>
        <v>1303</v>
      </c>
    </row>
    <row r="76" spans="1:57" s="1" customFormat="1" ht="25.5" customHeight="1">
      <c r="A76" s="316"/>
      <c r="B76" s="260" t="s">
        <v>32</v>
      </c>
      <c r="C76" s="256"/>
      <c r="D76" s="257"/>
      <c r="E76" s="50">
        <v>0</v>
      </c>
      <c r="F76" s="50">
        <v>0</v>
      </c>
      <c r="G76" s="50">
        <v>0</v>
      </c>
      <c r="H76" s="48">
        <v>0</v>
      </c>
      <c r="I76" s="56">
        <v>0</v>
      </c>
      <c r="J76" s="56">
        <v>0</v>
      </c>
      <c r="K76" s="56">
        <v>0</v>
      </c>
      <c r="L76" s="56">
        <v>0</v>
      </c>
      <c r="M76" s="58">
        <v>0</v>
      </c>
      <c r="N76" s="59">
        <v>0</v>
      </c>
      <c r="O76" s="58">
        <v>0</v>
      </c>
      <c r="P76" s="56">
        <v>0</v>
      </c>
      <c r="Q76" s="30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9">
        <v>0</v>
      </c>
      <c r="AC76" s="58">
        <v>0</v>
      </c>
      <c r="AD76" s="58">
        <v>0</v>
      </c>
      <c r="AE76" s="56">
        <v>0</v>
      </c>
      <c r="AF76" s="60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60">
        <v>0</v>
      </c>
      <c r="AT76" s="60">
        <v>0</v>
      </c>
      <c r="AU76" s="60">
        <v>0</v>
      </c>
      <c r="AV76" s="60">
        <v>0</v>
      </c>
      <c r="AW76" s="180">
        <v>0</v>
      </c>
      <c r="AX76" s="180">
        <v>0</v>
      </c>
      <c r="AY76" s="180">
        <v>0</v>
      </c>
      <c r="AZ76" s="180">
        <v>0</v>
      </c>
      <c r="BA76" s="172">
        <v>0</v>
      </c>
      <c r="BB76" s="172">
        <v>0</v>
      </c>
      <c r="BC76" s="172">
        <v>0</v>
      </c>
      <c r="BD76" s="171">
        <v>0</v>
      </c>
      <c r="BE76" s="57">
        <f>SUM(D76:BD76)</f>
        <v>0</v>
      </c>
    </row>
    <row r="77" spans="1:57" ht="24" customHeight="1">
      <c r="A77" s="317"/>
      <c r="B77" s="294" t="s">
        <v>33</v>
      </c>
      <c r="C77" s="295"/>
      <c r="D77" s="296"/>
      <c r="E77" s="139">
        <v>0</v>
      </c>
      <c r="F77" s="169">
        <v>0</v>
      </c>
      <c r="G77" s="139">
        <v>0</v>
      </c>
      <c r="H77" s="141">
        <v>0</v>
      </c>
      <c r="I77" s="138">
        <f aca="true" t="shared" si="23" ref="I77:AZ77">I73+I75+I76</f>
        <v>54</v>
      </c>
      <c r="J77" s="138">
        <f t="shared" si="23"/>
        <v>54</v>
      </c>
      <c r="K77" s="193">
        <f t="shared" si="23"/>
        <v>54</v>
      </c>
      <c r="L77" s="193">
        <f t="shared" si="23"/>
        <v>54</v>
      </c>
      <c r="M77" s="206">
        <f t="shared" si="23"/>
        <v>54</v>
      </c>
      <c r="N77" s="196">
        <f t="shared" si="23"/>
        <v>54</v>
      </c>
      <c r="O77" s="206">
        <f t="shared" si="23"/>
        <v>54</v>
      </c>
      <c r="P77" s="138">
        <f t="shared" si="23"/>
        <v>54</v>
      </c>
      <c r="Q77" s="131">
        <f t="shared" si="23"/>
        <v>54</v>
      </c>
      <c r="R77" s="138">
        <f t="shared" si="23"/>
        <v>54</v>
      </c>
      <c r="S77" s="138">
        <f t="shared" si="23"/>
        <v>54</v>
      </c>
      <c r="T77" s="138">
        <f t="shared" si="23"/>
        <v>54</v>
      </c>
      <c r="U77" s="138">
        <f t="shared" si="23"/>
        <v>54</v>
      </c>
      <c r="V77" s="138">
        <f t="shared" si="23"/>
        <v>54</v>
      </c>
      <c r="W77" s="234">
        <v>54</v>
      </c>
      <c r="X77" s="234">
        <v>54</v>
      </c>
      <c r="Y77" s="138">
        <f t="shared" si="23"/>
        <v>54</v>
      </c>
      <c r="Z77" s="138">
        <f t="shared" si="23"/>
        <v>54</v>
      </c>
      <c r="AA77" s="138">
        <f t="shared" si="23"/>
        <v>54</v>
      </c>
      <c r="AB77" s="206">
        <f t="shared" si="23"/>
        <v>54</v>
      </c>
      <c r="AC77" s="196">
        <f t="shared" si="23"/>
        <v>54</v>
      </c>
      <c r="AD77" s="206">
        <f t="shared" si="23"/>
        <v>54</v>
      </c>
      <c r="AE77" s="194">
        <f t="shared" si="23"/>
        <v>54</v>
      </c>
      <c r="AF77" s="194">
        <f t="shared" si="23"/>
        <v>54</v>
      </c>
      <c r="AG77" s="140">
        <f t="shared" si="23"/>
        <v>23</v>
      </c>
      <c r="AH77" s="140">
        <f t="shared" si="23"/>
        <v>0</v>
      </c>
      <c r="AI77" s="140">
        <f t="shared" si="23"/>
        <v>0</v>
      </c>
      <c r="AJ77" s="140">
        <f t="shared" si="23"/>
        <v>36</v>
      </c>
      <c r="AK77" s="140">
        <f t="shared" si="23"/>
        <v>36</v>
      </c>
      <c r="AL77" s="140">
        <f t="shared" si="23"/>
        <v>36</v>
      </c>
      <c r="AM77" s="140">
        <f t="shared" si="23"/>
        <v>36</v>
      </c>
      <c r="AN77" s="140">
        <f t="shared" si="23"/>
        <v>0</v>
      </c>
      <c r="AO77" s="140">
        <f t="shared" si="23"/>
        <v>0</v>
      </c>
      <c r="AP77" s="140">
        <f t="shared" si="23"/>
        <v>0</v>
      </c>
      <c r="AQ77" s="140">
        <f t="shared" si="23"/>
        <v>0</v>
      </c>
      <c r="AR77" s="138">
        <f t="shared" si="23"/>
        <v>0</v>
      </c>
      <c r="AS77" s="140">
        <f t="shared" si="23"/>
        <v>0</v>
      </c>
      <c r="AT77" s="140">
        <f t="shared" si="23"/>
        <v>0</v>
      </c>
      <c r="AU77" s="140">
        <f t="shared" si="23"/>
        <v>0</v>
      </c>
      <c r="AV77" s="140">
        <f t="shared" si="23"/>
        <v>0</v>
      </c>
      <c r="AW77" s="207">
        <f t="shared" si="23"/>
        <v>0</v>
      </c>
      <c r="AX77" s="180">
        <f t="shared" si="23"/>
        <v>0</v>
      </c>
      <c r="AY77" s="180">
        <f t="shared" si="23"/>
        <v>0</v>
      </c>
      <c r="AZ77" s="180">
        <f t="shared" si="23"/>
        <v>0</v>
      </c>
      <c r="BA77" s="172">
        <v>0</v>
      </c>
      <c r="BB77" s="172">
        <v>0</v>
      </c>
      <c r="BC77" s="172">
        <v>0</v>
      </c>
      <c r="BD77" s="171">
        <v>0</v>
      </c>
      <c r="BE77" s="57">
        <f>SUM(D77:BD77)</f>
        <v>1463</v>
      </c>
    </row>
    <row r="78" spans="1:57" ht="15.75">
      <c r="A78" s="18"/>
      <c r="B78" s="18"/>
      <c r="C78" s="18"/>
      <c r="D78" s="18"/>
      <c r="E78" s="18"/>
      <c r="F78" s="18"/>
      <c r="G78" s="18"/>
      <c r="H78" s="127"/>
      <c r="I78" s="18"/>
      <c r="J78" s="18"/>
      <c r="K78" s="19"/>
      <c r="L78" s="19"/>
      <c r="M78" s="18"/>
      <c r="N78" s="18"/>
      <c r="O78" s="18"/>
      <c r="P78" s="18"/>
      <c r="Q78" s="21"/>
      <c r="R78" s="18"/>
      <c r="S78" s="18"/>
      <c r="T78" s="19"/>
      <c r="U78" s="19"/>
      <c r="V78" s="18"/>
      <c r="W78" s="18"/>
      <c r="X78" s="18"/>
      <c r="Y78" s="18"/>
      <c r="Z78" s="20"/>
      <c r="AA78" s="20"/>
      <c r="AB78" s="20"/>
      <c r="AC78" s="20"/>
      <c r="AD78" s="20"/>
      <c r="AE78" s="21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22"/>
      <c r="BE78" s="19"/>
    </row>
    <row r="79" spans="8:31" ht="15">
      <c r="H79" s="87"/>
      <c r="K79" s="1"/>
      <c r="L79" s="1"/>
      <c r="Q79" s="17"/>
      <c r="T79" s="1"/>
      <c r="U79" s="1"/>
      <c r="AE79" s="17"/>
    </row>
    <row r="80" spans="11:31" ht="15">
      <c r="K80" s="1"/>
      <c r="L80" s="1"/>
      <c r="Q80" s="17"/>
      <c r="T80" s="1"/>
      <c r="U80" s="1"/>
      <c r="AE80" s="17"/>
    </row>
    <row r="81" spans="11:31" ht="15">
      <c r="K81" s="1"/>
      <c r="L81" s="1"/>
      <c r="Q81" s="17"/>
      <c r="T81" s="1"/>
      <c r="U81" s="1"/>
      <c r="AE81" s="17"/>
    </row>
  </sheetData>
  <sheetProtection/>
  <mergeCells count="124">
    <mergeCell ref="B61:B62"/>
    <mergeCell ref="B64:B65"/>
    <mergeCell ref="C52:C53"/>
    <mergeCell ref="C55:C56"/>
    <mergeCell ref="C58:C59"/>
    <mergeCell ref="C61:C62"/>
    <mergeCell ref="C64:C65"/>
    <mergeCell ref="B75:D75"/>
    <mergeCell ref="B76:D76"/>
    <mergeCell ref="B77:D77"/>
    <mergeCell ref="AZ73:AZ74"/>
    <mergeCell ref="BA73:BA74"/>
    <mergeCell ref="BB73:BB74"/>
    <mergeCell ref="AN73:AN74"/>
    <mergeCell ref="AO73:AO74"/>
    <mergeCell ref="AP73:AP74"/>
    <mergeCell ref="AQ73:AQ74"/>
    <mergeCell ref="BC73:BC74"/>
    <mergeCell ref="BD73:BD74"/>
    <mergeCell ref="BE73:BE74"/>
    <mergeCell ref="AT73:AT74"/>
    <mergeCell ref="AU73:AU74"/>
    <mergeCell ref="AV73:AV74"/>
    <mergeCell ref="AW73:AW74"/>
    <mergeCell ref="AX73:AX74"/>
    <mergeCell ref="AY73:AY74"/>
    <mergeCell ref="AR73:AR74"/>
    <mergeCell ref="AS73:AS74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3:P74"/>
    <mergeCell ref="Q73:Q74"/>
    <mergeCell ref="R73:R74"/>
    <mergeCell ref="S73:S74"/>
    <mergeCell ref="T73:T74"/>
    <mergeCell ref="U73:U74"/>
    <mergeCell ref="J73:J74"/>
    <mergeCell ref="K73:K74"/>
    <mergeCell ref="L73:L74"/>
    <mergeCell ref="M73:M74"/>
    <mergeCell ref="N73:N74"/>
    <mergeCell ref="O73:O74"/>
    <mergeCell ref="B73:D73"/>
    <mergeCell ref="E73:E74"/>
    <mergeCell ref="F73:F74"/>
    <mergeCell ref="G73:G74"/>
    <mergeCell ref="H73:H74"/>
    <mergeCell ref="I73:I74"/>
    <mergeCell ref="B74:D74"/>
    <mergeCell ref="B40:B41"/>
    <mergeCell ref="C40:C41"/>
    <mergeCell ref="B43:B44"/>
    <mergeCell ref="C43:C44"/>
    <mergeCell ref="C67:C68"/>
    <mergeCell ref="B46:B47"/>
    <mergeCell ref="B49:B50"/>
    <mergeCell ref="B52:B53"/>
    <mergeCell ref="B55:B56"/>
    <mergeCell ref="B58:B59"/>
    <mergeCell ref="B30:B31"/>
    <mergeCell ref="C30:C31"/>
    <mergeCell ref="B27:B28"/>
    <mergeCell ref="B34:B35"/>
    <mergeCell ref="C34:C35"/>
    <mergeCell ref="B37:B38"/>
    <mergeCell ref="C37:C38"/>
    <mergeCell ref="B19:B20"/>
    <mergeCell ref="C19:C20"/>
    <mergeCell ref="B21:B22"/>
    <mergeCell ref="C21:C22"/>
    <mergeCell ref="B24:B25"/>
    <mergeCell ref="C24:C25"/>
    <mergeCell ref="BE2:BE6"/>
    <mergeCell ref="E3:BD3"/>
    <mergeCell ref="A5:BD5"/>
    <mergeCell ref="A7:A77"/>
    <mergeCell ref="B7:B8"/>
    <mergeCell ref="C7:C8"/>
    <mergeCell ref="B9:B10"/>
    <mergeCell ref="C9:C10"/>
    <mergeCell ref="B11:B12"/>
    <mergeCell ref="C11:C12"/>
    <mergeCell ref="AF2:AH2"/>
    <mergeCell ref="AJ2:AM2"/>
    <mergeCell ref="AO2:AQ2"/>
    <mergeCell ref="AS2:AU2"/>
    <mergeCell ref="AW2:AZ2"/>
    <mergeCell ref="BB2:BC2"/>
    <mergeCell ref="AB2:AD2"/>
    <mergeCell ref="A1:AY1"/>
    <mergeCell ref="AZ1:BE1"/>
    <mergeCell ref="A2:A4"/>
    <mergeCell ref="B2:B4"/>
    <mergeCell ref="C2:C4"/>
    <mergeCell ref="D2:D4"/>
    <mergeCell ref="F2:H2"/>
    <mergeCell ref="S2:U2"/>
    <mergeCell ref="W2:Z2"/>
    <mergeCell ref="C46:C48"/>
    <mergeCell ref="C49:C51"/>
    <mergeCell ref="B67:B69"/>
    <mergeCell ref="B70:B72"/>
    <mergeCell ref="O2:Q2"/>
    <mergeCell ref="J2:M2"/>
    <mergeCell ref="B13:B14"/>
    <mergeCell ref="C13:C14"/>
    <mergeCell ref="B16:B17"/>
    <mergeCell ref="C16:C17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2024-04-24T03:32:09Z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