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firstSheet="1" activeTab="3"/>
  </bookViews>
  <sheets>
    <sheet name="Титул 1 курс" sheetId="1" r:id="rId1"/>
    <sheet name="Титул" sheetId="2" r:id="rId2"/>
    <sheet name="2курс з-СЗ-0215к  " sheetId="3" r:id="rId3"/>
    <sheet name="3курс з-СЗ-0313к  " sheetId="4" r:id="rId4"/>
  </sheets>
  <definedNames>
    <definedName name="_xlnm.Print_Area" localSheetId="2">'2курс з-СЗ-0215к  '!$A$1:$BE$68</definedName>
    <definedName name="_xlnm.Print_Area" localSheetId="3">'3курс з-СЗ-0313к  '!$A$1:$BE$57</definedName>
    <definedName name="_xlnm.Print_Area" localSheetId="1">'Титул'!$A$1:$Q$14</definedName>
    <definedName name="_xlnm.Print_Area" localSheetId="0">'Титул 1 курс'!$A$1:$Q$16</definedName>
  </definedNames>
  <calcPr fullCalcOnLoad="1"/>
</workbook>
</file>

<file path=xl/sharedStrings.xml><?xml version="1.0" encoding="utf-8"?>
<sst xmlns="http://schemas.openxmlformats.org/spreadsheetml/2006/main" count="844" uniqueCount="128">
  <si>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</si>
  <si>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</si>
  <si>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</si>
  <si>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</si>
  <si>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</si>
  <si>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</si>
  <si>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</si>
  <si>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</si>
  <si>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</si>
  <si>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</si>
  <si>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</si>
  <si>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</si>
  <si>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</si>
  <si>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</si>
  <si>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</si>
  <si>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</si>
  <si>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</si>
  <si>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</si>
  <si>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</si>
  <si>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</si>
  <si>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</si>
  <si>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</si>
  <si>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</si>
  <si>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</si>
  <si>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</si>
  <si>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</si>
  <si>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</si>
  <si>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</si>
  <si>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</si>
  <si>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</si>
  <si>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Утверждаю</t>
  </si>
  <si>
    <t>Директор колледжа</t>
  </si>
  <si>
    <t>__________________ И.И. Тубер</t>
  </si>
  <si>
    <t xml:space="preserve">                                                                      по специальности среднего профессионального образования </t>
  </si>
  <si>
    <r>
      <t xml:space="preserve">     Квалификация: </t>
    </r>
    <r>
      <rPr>
        <u val="single"/>
        <sz val="12"/>
        <rFont val="Times New Roman"/>
        <family val="1"/>
      </rPr>
      <t>техник</t>
    </r>
  </si>
  <si>
    <t>Информатика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</si>
  <si>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_3года и 10 мес..</t>
    </r>
  </si>
  <si>
    <r>
      <t>Форма обучения- за</t>
    </r>
    <r>
      <rPr>
        <u val="single"/>
        <sz val="12"/>
        <rFont val="Times New Roman"/>
        <family val="1"/>
      </rPr>
      <t>очная</t>
    </r>
  </si>
  <si>
    <t>"_____"_________________2016г.</t>
  </si>
  <si>
    <r>
      <t xml:space="preserve">                                            ГБПОУ </t>
    </r>
    <r>
      <rPr>
        <b/>
        <i/>
        <u val="single"/>
        <sz val="12"/>
        <rFont val="Times New Roman"/>
        <family val="1"/>
      </rPr>
      <t xml:space="preserve"> «Южно-Уральский государственный технический колледж»</t>
    </r>
  </si>
  <si>
    <t xml:space="preserve">                                                                       КАЛЕНДАРНЫЙ УЧЕБНЫЙ ГРАФИК </t>
  </si>
  <si>
    <r>
      <t xml:space="preserve">                                                                               по программе базовой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подготовки</t>
    </r>
  </si>
  <si>
    <t>фор.аттес.</t>
  </si>
  <si>
    <t>______</t>
  </si>
  <si>
    <r>
      <rPr>
        <sz val="14"/>
        <color indexed="9"/>
        <rFont val="Times New Roman"/>
        <family val="1"/>
      </rPr>
      <t xml:space="preserve">Утверждаю:                  </t>
    </r>
    <r>
      <rPr>
        <sz val="14"/>
        <rFont val="Times New Roman"/>
        <family val="1"/>
      </rPr>
      <t xml:space="preserve">                                                          </t>
    </r>
    <r>
      <rPr>
        <sz val="14"/>
        <color indexed="9"/>
        <rFont val="Times New Roman"/>
        <family val="1"/>
      </rPr>
      <t xml:space="preserve">  Директор колледжа      </t>
    </r>
    <r>
      <rPr>
        <sz val="14"/>
        <rFont val="Times New Roman"/>
        <family val="1"/>
      </rPr>
      <t xml:space="preserve">                                                </t>
    </r>
    <r>
      <rPr>
        <sz val="14"/>
        <color indexed="9"/>
        <rFont val="Times New Roman"/>
        <family val="1"/>
      </rPr>
      <t xml:space="preserve">                И.И. Тубер ____________</t>
    </r>
  </si>
  <si>
    <t>Февраль</t>
  </si>
  <si>
    <t xml:space="preserve"> </t>
  </si>
  <si>
    <t>08.02.04 Водоснабжение и водоотведение</t>
  </si>
  <si>
    <t>в т.ч. с прменением дистанционных образовательных технологий</t>
  </si>
  <si>
    <r>
      <t>на базе среднего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</si>
  <si>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технологический</t>
    </r>
  </si>
  <si>
    <t>25.09.-30.09.2023</t>
  </si>
  <si>
    <t>30.10-04.11.2023</t>
  </si>
  <si>
    <t>27.11-02.12.2023</t>
  </si>
  <si>
    <t>25.12-30.12.23</t>
  </si>
  <si>
    <t>29.01.24-03.02.24</t>
  </si>
  <si>
    <t>26.02-02.03.24</t>
  </si>
  <si>
    <t>25.03-30.03.24</t>
  </si>
  <si>
    <t>29.04.24-04.05.24</t>
  </si>
  <si>
    <t>27.05.24-01.06.24</t>
  </si>
  <si>
    <t>24.06.24-29.06.24</t>
  </si>
  <si>
    <t>29.07.24-03.08.24</t>
  </si>
  <si>
    <t>19.08.–24.08.24</t>
  </si>
  <si>
    <t>28.08 -02.09.2023</t>
  </si>
  <si>
    <t>Приказом от ___________</t>
  </si>
  <si>
    <t>№ ______________________</t>
  </si>
  <si>
    <t xml:space="preserve">                                                    ГБПОУ  «Южно-Уральский государственный технический колледж»</t>
  </si>
  <si>
    <t xml:space="preserve">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</si>
  <si>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</si>
  <si>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>Форма обучения-</t>
    </r>
    <r>
      <rPr>
        <u val="single"/>
        <sz val="12"/>
        <rFont val="Times New Roman"/>
        <family val="1"/>
      </rPr>
      <t xml:space="preserve"> заочная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</si>
  <si>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</si>
  <si>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</si>
  <si>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5 лет и 4 мес.</t>
    </r>
  </si>
  <si>
    <t>08.02.01 Строительство и эксплуатация зданий и сооружений</t>
  </si>
  <si>
    <t>Русский язык</t>
  </si>
  <si>
    <t>Э</t>
  </si>
  <si>
    <t>З</t>
  </si>
  <si>
    <r>
      <rPr>
        <sz val="16"/>
        <color indexed="8"/>
        <rFont val="Times New Roman"/>
        <family val="1"/>
      </rPr>
      <t xml:space="preserve">   2 курс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</si>
  <si>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О.00</t>
  </si>
  <si>
    <t>Общеобразовательный цикл</t>
  </si>
  <si>
    <t>ОУДБ.00</t>
  </si>
  <si>
    <t>Общеобразовательные учебные дисциплины (общие по выбору)базовые</t>
  </si>
  <si>
    <t>ОУДБ.01</t>
  </si>
  <si>
    <t>Иностранный язык</t>
  </si>
  <si>
    <t>ОУДБ.04</t>
  </si>
  <si>
    <t>ОУДБ.07</t>
  </si>
  <si>
    <t>Основы безопасноти жизнедеятельности</t>
  </si>
  <si>
    <t>ОУДП.00</t>
  </si>
  <si>
    <t>Общеоборазовательные учебные дисциплины (общие и по выбору)профильные</t>
  </si>
  <si>
    <t>ОУДП.10</t>
  </si>
  <si>
    <t>Математика (включая алгебру и начала математического анализа, геометрию)</t>
  </si>
  <si>
    <t>ОУДП.12</t>
  </si>
  <si>
    <t>Физика</t>
  </si>
  <si>
    <t>УДД.00</t>
  </si>
  <si>
    <t xml:space="preserve">Учебные дисциплины дополнительные </t>
  </si>
  <si>
    <t>ЭК.01</t>
  </si>
  <si>
    <t xml:space="preserve"> Черчение/Скетчинг (техника скоростного рисунка)</t>
  </si>
  <si>
    <t>ЕН.00</t>
  </si>
  <si>
    <t>Математический и общий естественно-научный цикл</t>
  </si>
  <si>
    <t>ЕН.01</t>
  </si>
  <si>
    <t xml:space="preserve">Математика </t>
  </si>
  <si>
    <t>ЕН.02</t>
  </si>
  <si>
    <t>ЕН.03</t>
  </si>
  <si>
    <t>Химия</t>
  </si>
  <si>
    <t>ОП.00</t>
  </si>
  <si>
    <t>Общепрофессиональный цикл</t>
  </si>
  <si>
    <t>ОП.01</t>
  </si>
  <si>
    <r>
      <rPr>
        <sz val="12"/>
        <rFont val="Times New Roman"/>
        <family val="1"/>
      </rPr>
      <t>Инженерная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графика</t>
    </r>
  </si>
  <si>
    <t>ПМ.01</t>
  </si>
  <si>
    <t>Участие в проектировании зданий и сооружений</t>
  </si>
  <si>
    <t>МДК 01.01</t>
  </si>
  <si>
    <t>Проектирование зданий и сооружений</t>
  </si>
  <si>
    <r>
      <rPr>
        <sz val="16"/>
        <color indexed="8"/>
        <rFont val="Times New Roman"/>
        <family val="1"/>
      </rPr>
      <t xml:space="preserve">   3 курс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</si>
  <si>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Годовой календарный график  учебных групп № з-СЗ-0215/к по специальности 08.02.01 Строительство и эксплуатация зданий и сооружений (Базовая подготовка) на 2023-2024 учебный год </t>
  </si>
  <si>
    <t>ОГСЭ.00</t>
  </si>
  <si>
    <t>Общий гуманитарный и социально-экономический цикл</t>
  </si>
  <si>
    <t>ОГСЭ.04</t>
  </si>
  <si>
    <t>Иностранный язык в профессиональной ддеятельности</t>
  </si>
  <si>
    <t>ОГСЭ.05</t>
  </si>
  <si>
    <t>Физическая культура/Адаптационная физическая культура</t>
  </si>
  <si>
    <t>Инженерная графика</t>
  </si>
  <si>
    <t>ОП.02</t>
  </si>
  <si>
    <t>Техническая механика</t>
  </si>
  <si>
    <t>ОП.04</t>
  </si>
  <si>
    <t>Основы геодезии</t>
  </si>
  <si>
    <t>П.00</t>
  </si>
  <si>
    <t>Профессиональный цикл</t>
  </si>
  <si>
    <t xml:space="preserve">Годовой календарный график  учебных групп № з-СЗ-0313/к по специальности 08.02.01 Строительство и эксплуатация зданий и сооружений (Базовая подготовка) на 2023-2024 учебный год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</si>
</sst>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b/>
      <sz val="22"/>
      <name val="Times New Roman"/>
      <family val="1"/>
    </font>
    <font>
      <sz val="14"/>
      <color indexed="9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b/>
      <sz val="2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92D050"/>
      <name val="Times New Roman"/>
      <family val="1"/>
    </font>
    <font>
      <b/>
      <sz val="2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7" fillId="0" borderId="0" xfId="53">
      <alignment/>
      <protection/>
    </xf>
    <xf numFmtId="0" fontId="10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Border="1">
      <alignment/>
      <protection/>
    </xf>
    <xf numFmtId="0" fontId="6" fillId="0" borderId="0" xfId="53" applyFont="1" applyAlignment="1">
      <alignment/>
      <protection/>
    </xf>
    <xf numFmtId="0" fontId="12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7" fillId="0" borderId="0" xfId="53" applyAlignment="1">
      <alignment/>
      <protection/>
    </xf>
    <xf numFmtId="0" fontId="0" fillId="34" borderId="0" xfId="0" applyFill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0" fontId="65" fillId="7" borderId="0" xfId="0" applyFont="1" applyFill="1" applyAlignment="1">
      <alignment/>
    </xf>
    <xf numFmtId="0" fontId="45" fillId="33" borderId="0" xfId="0" applyFont="1" applyFill="1" applyAlignment="1">
      <alignment/>
    </xf>
    <xf numFmtId="0" fontId="67" fillId="7" borderId="0" xfId="0" applyFont="1" applyFill="1" applyAlignment="1">
      <alignment/>
    </xf>
    <xf numFmtId="0" fontId="68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7" fillId="0" borderId="16" xfId="0" applyFont="1" applyBorder="1" applyAlignment="1">
      <alignment/>
    </xf>
    <xf numFmtId="0" fontId="67" fillId="0" borderId="0" xfId="0" applyFont="1" applyBorder="1" applyAlignment="1">
      <alignment/>
    </xf>
    <xf numFmtId="0" fontId="65" fillId="7" borderId="16" xfId="0" applyFont="1" applyFill="1" applyBorder="1" applyAlignment="1">
      <alignment/>
    </xf>
    <xf numFmtId="0" fontId="65" fillId="7" borderId="0" xfId="0" applyFont="1" applyFill="1" applyBorder="1" applyAlignment="1">
      <alignment/>
    </xf>
    <xf numFmtId="0" fontId="67" fillId="7" borderId="16" xfId="0" applyFont="1" applyFill="1" applyBorder="1" applyAlignment="1">
      <alignment/>
    </xf>
    <xf numFmtId="0" fontId="67" fillId="7" borderId="0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vertical="top" wrapText="1"/>
    </xf>
    <xf numFmtId="0" fontId="26" fillId="0" borderId="18" xfId="0" applyFont="1" applyBorder="1" applyAlignment="1">
      <alignment textRotation="90"/>
    </xf>
    <xf numFmtId="0" fontId="5" fillId="0" borderId="18" xfId="0" applyFont="1" applyBorder="1" applyAlignment="1">
      <alignment horizontal="center" textRotation="90"/>
    </xf>
    <xf numFmtId="0" fontId="5" fillId="0" borderId="18" xfId="0" applyFont="1" applyBorder="1" applyAlignment="1">
      <alignment horizontal="left" textRotation="90" wrapText="1"/>
    </xf>
    <xf numFmtId="1" fontId="20" fillId="0" borderId="18" xfId="0" applyNumberFormat="1" applyFont="1" applyBorder="1" applyAlignment="1">
      <alignment horizontal="center" vertical="center" textRotation="90" wrapText="1"/>
    </xf>
    <xf numFmtId="0" fontId="20" fillId="33" borderId="17" xfId="0" applyFont="1" applyFill="1" applyBorder="1" applyAlignment="1">
      <alignment horizontal="center" vertical="center" textRotation="90"/>
    </xf>
    <xf numFmtId="0" fontId="2" fillId="35" borderId="19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 textRotation="90"/>
    </xf>
    <xf numFmtId="0" fontId="20" fillId="0" borderId="20" xfId="0" applyFont="1" applyBorder="1" applyAlignment="1">
      <alignment horizontal="center" wrapText="1"/>
    </xf>
    <xf numFmtId="0" fontId="68" fillId="36" borderId="21" xfId="0" applyFont="1" applyFill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34" borderId="20" xfId="0" applyFont="1" applyFill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68" fillId="33" borderId="18" xfId="0" applyFont="1" applyFill="1" applyBorder="1" applyAlignment="1">
      <alignment horizontal="center"/>
    </xf>
    <xf numFmtId="0" fontId="68" fillId="33" borderId="22" xfId="0" applyFont="1" applyFill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68" fillId="36" borderId="25" xfId="0" applyFont="1" applyFill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34" borderId="24" xfId="0" applyFont="1" applyFill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0" fillId="33" borderId="24" xfId="0" applyFont="1" applyFill="1" applyBorder="1" applyAlignment="1">
      <alignment horizontal="left" vertical="top" wrapText="1"/>
    </xf>
    <xf numFmtId="0" fontId="20" fillId="0" borderId="26" xfId="0" applyFont="1" applyBorder="1" applyAlignment="1">
      <alignment horizontal="center" vertical="center" textRotation="90"/>
    </xf>
    <xf numFmtId="0" fontId="20" fillId="0" borderId="18" xfId="0" applyFont="1" applyBorder="1" applyAlignment="1">
      <alignment horizontal="center" vertical="center" textRotation="90"/>
    </xf>
    <xf numFmtId="0" fontId="68" fillId="0" borderId="23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68" fillId="33" borderId="23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0" fillId="33" borderId="17" xfId="0" applyFont="1" applyFill="1" applyBorder="1" applyAlignment="1">
      <alignment horizontal="left" vertical="top" wrapText="1"/>
    </xf>
    <xf numFmtId="0" fontId="69" fillId="33" borderId="25" xfId="0" applyFont="1" applyFill="1" applyBorder="1" applyAlignment="1">
      <alignment horizontal="left" vertical="top" wrapText="1"/>
    </xf>
    <xf numFmtId="0" fontId="20" fillId="33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65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68" fillId="33" borderId="11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68" fillId="33" borderId="30" xfId="0" applyFont="1" applyFill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wrapText="1"/>
    </xf>
    <xf numFmtId="0" fontId="20" fillId="33" borderId="22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6" fillId="0" borderId="11" xfId="0" applyFont="1" applyBorder="1" applyAlignment="1">
      <alignment textRotation="90"/>
    </xf>
    <xf numFmtId="0" fontId="5" fillId="0" borderId="22" xfId="0" applyFont="1" applyBorder="1" applyAlignment="1">
      <alignment horizontal="center" textRotation="90"/>
    </xf>
    <xf numFmtId="0" fontId="70" fillId="0" borderId="22" xfId="0" applyFont="1" applyBorder="1" applyAlignment="1">
      <alignment horizontal="center" textRotation="90" wrapText="1"/>
    </xf>
    <xf numFmtId="0" fontId="68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 wrapText="1"/>
    </xf>
    <xf numFmtId="0" fontId="20" fillId="33" borderId="23" xfId="0" applyFont="1" applyFill="1" applyBorder="1" applyAlignment="1">
      <alignment horizontal="center" wrapText="1"/>
    </xf>
    <xf numFmtId="0" fontId="68" fillId="33" borderId="26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 wrapText="1"/>
    </xf>
    <xf numFmtId="0" fontId="2" fillId="0" borderId="0" xfId="53" applyFont="1" applyAlignment="1">
      <alignment horizontal="right"/>
      <protection/>
    </xf>
    <xf numFmtId="0" fontId="7" fillId="0" borderId="0" xfId="53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2" fillId="33" borderId="23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68" fillId="7" borderId="24" xfId="0" applyFont="1" applyFill="1" applyBorder="1" applyAlignment="1">
      <alignment horizontal="center"/>
    </xf>
    <xf numFmtId="0" fontId="68" fillId="7" borderId="17" xfId="0" applyFont="1" applyFill="1" applyBorder="1" applyAlignment="1">
      <alignment horizontal="center"/>
    </xf>
    <xf numFmtId="0" fontId="68" fillId="7" borderId="22" xfId="0" applyFont="1" applyFill="1" applyBorder="1" applyAlignment="1">
      <alignment horizontal="center"/>
    </xf>
    <xf numFmtId="0" fontId="68" fillId="7" borderId="18" xfId="0" applyFont="1" applyFill="1" applyBorder="1" applyAlignment="1">
      <alignment horizontal="center"/>
    </xf>
    <xf numFmtId="0" fontId="68" fillId="7" borderId="23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68" fillId="7" borderId="1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71" fillId="7" borderId="20" xfId="0" applyFont="1" applyFill="1" applyBorder="1" applyAlignment="1">
      <alignment horizontal="center"/>
    </xf>
    <xf numFmtId="0" fontId="71" fillId="7" borderId="10" xfId="0" applyFont="1" applyFill="1" applyBorder="1" applyAlignment="1">
      <alignment horizontal="center"/>
    </xf>
    <xf numFmtId="0" fontId="68" fillId="7" borderId="34" xfId="0" applyFont="1" applyFill="1" applyBorder="1" applyAlignment="1">
      <alignment horizontal="center"/>
    </xf>
    <xf numFmtId="0" fontId="71" fillId="7" borderId="24" xfId="0" applyFont="1" applyFill="1" applyBorder="1" applyAlignment="1">
      <alignment horizontal="center"/>
    </xf>
    <xf numFmtId="0" fontId="71" fillId="7" borderId="13" xfId="0" applyFont="1" applyFill="1" applyBorder="1" applyAlignment="1">
      <alignment horizontal="center"/>
    </xf>
    <xf numFmtId="0" fontId="68" fillId="7" borderId="0" xfId="0" applyFont="1" applyFill="1" applyBorder="1" applyAlignment="1">
      <alignment horizontal="center"/>
    </xf>
    <xf numFmtId="0" fontId="68" fillId="7" borderId="30" xfId="0" applyFont="1" applyFill="1" applyBorder="1" applyAlignment="1">
      <alignment horizontal="center"/>
    </xf>
    <xf numFmtId="0" fontId="68" fillId="7" borderId="2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 vertical="top"/>
    </xf>
    <xf numFmtId="0" fontId="68" fillId="33" borderId="3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68" fillId="7" borderId="17" xfId="0" applyFont="1" applyFill="1" applyBorder="1" applyAlignment="1">
      <alignment horizontal="center"/>
    </xf>
    <xf numFmtId="0" fontId="68" fillId="33" borderId="32" xfId="0" applyFont="1" applyFill="1" applyBorder="1" applyAlignment="1">
      <alignment horizontal="center"/>
    </xf>
    <xf numFmtId="0" fontId="68" fillId="33" borderId="2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69" fillId="33" borderId="3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 vertical="top" wrapText="1"/>
    </xf>
    <xf numFmtId="0" fontId="2" fillId="33" borderId="35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68" fillId="7" borderId="25" xfId="0" applyFont="1" applyFill="1" applyBorder="1" applyAlignment="1">
      <alignment horizontal="center"/>
    </xf>
    <xf numFmtId="0" fontId="68" fillId="7" borderId="17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left" vertical="top" wrapText="1"/>
    </xf>
    <xf numFmtId="0" fontId="20" fillId="33" borderId="24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/>
    </xf>
    <xf numFmtId="0" fontId="68" fillId="34" borderId="18" xfId="0" applyFont="1" applyFill="1" applyBorder="1" applyAlignment="1">
      <alignment horizontal="center"/>
    </xf>
    <xf numFmtId="0" fontId="68" fillId="34" borderId="17" xfId="0" applyFont="1" applyFill="1" applyBorder="1" applyAlignment="1">
      <alignment horizontal="center"/>
    </xf>
    <xf numFmtId="0" fontId="69" fillId="34" borderId="21" xfId="0" applyFont="1" applyFill="1" applyBorder="1" applyAlignment="1">
      <alignment horizontal="center"/>
    </xf>
    <xf numFmtId="0" fontId="68" fillId="34" borderId="23" xfId="0" applyFont="1" applyFill="1" applyBorder="1" applyAlignment="1">
      <alignment horizontal="center"/>
    </xf>
    <xf numFmtId="0" fontId="68" fillId="34" borderId="22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wrapText="1"/>
    </xf>
    <xf numFmtId="0" fontId="68" fillId="34" borderId="32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textRotation="90" wrapText="1"/>
    </xf>
    <xf numFmtId="0" fontId="26" fillId="33" borderId="18" xfId="0" applyFont="1" applyFill="1" applyBorder="1" applyAlignment="1">
      <alignment horizontal="center" textRotation="90" wrapText="1"/>
    </xf>
    <xf numFmtId="0" fontId="70" fillId="33" borderId="18" xfId="0" applyFont="1" applyFill="1" applyBorder="1" applyAlignment="1">
      <alignment textRotation="90" wrapText="1"/>
    </xf>
    <xf numFmtId="0" fontId="26" fillId="33" borderId="22" xfId="0" applyFont="1" applyFill="1" applyBorder="1" applyAlignment="1">
      <alignment horizontal="center" textRotation="90"/>
    </xf>
    <xf numFmtId="1" fontId="20" fillId="33" borderId="18" xfId="0" applyNumberFormat="1" applyFont="1" applyFill="1" applyBorder="1" applyAlignment="1">
      <alignment horizontal="center" vertical="center" textRotation="90" wrapText="1"/>
    </xf>
    <xf numFmtId="0" fontId="2" fillId="7" borderId="2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69" fillId="33" borderId="0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 wrapText="1"/>
    </xf>
    <xf numFmtId="0" fontId="21" fillId="33" borderId="24" xfId="0" applyFont="1" applyFill="1" applyBorder="1" applyAlignment="1">
      <alignment horizontal="left" vertical="top" wrapText="1"/>
    </xf>
    <xf numFmtId="0" fontId="69" fillId="34" borderId="10" xfId="0" applyFont="1" applyFill="1" applyBorder="1" applyAlignment="1">
      <alignment horizontal="center"/>
    </xf>
    <xf numFmtId="0" fontId="69" fillId="34" borderId="25" xfId="0" applyFont="1" applyFill="1" applyBorder="1" applyAlignment="1">
      <alignment horizontal="center"/>
    </xf>
    <xf numFmtId="0" fontId="69" fillId="34" borderId="13" xfId="0" applyFont="1" applyFill="1" applyBorder="1" applyAlignment="1">
      <alignment horizontal="center"/>
    </xf>
    <xf numFmtId="0" fontId="69" fillId="34" borderId="18" xfId="0" applyFont="1" applyFill="1" applyBorder="1" applyAlignment="1">
      <alignment horizontal="center"/>
    </xf>
    <xf numFmtId="0" fontId="69" fillId="34" borderId="18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69" fillId="33" borderId="20" xfId="0" applyFont="1" applyFill="1" applyBorder="1" applyAlignment="1">
      <alignment horizontal="center"/>
    </xf>
    <xf numFmtId="0" fontId="69" fillId="33" borderId="21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9" fillId="33" borderId="24" xfId="0" applyFont="1" applyFill="1" applyBorder="1" applyAlignment="1">
      <alignment horizontal="center"/>
    </xf>
    <xf numFmtId="0" fontId="69" fillId="33" borderId="25" xfId="0" applyFont="1" applyFill="1" applyBorder="1" applyAlignment="1">
      <alignment horizontal="center"/>
    </xf>
    <xf numFmtId="0" fontId="69" fillId="33" borderId="13" xfId="0" applyFont="1" applyFill="1" applyBorder="1" applyAlignment="1">
      <alignment horizontal="center"/>
    </xf>
    <xf numFmtId="0" fontId="2" fillId="33" borderId="35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9" fillId="33" borderId="35" xfId="0" applyFont="1" applyFill="1" applyBorder="1" applyAlignment="1">
      <alignment vertical="top" wrapText="1"/>
    </xf>
    <xf numFmtId="0" fontId="11" fillId="0" borderId="0" xfId="53" applyFont="1" applyAlignment="1">
      <alignment/>
      <protection/>
    </xf>
    <xf numFmtId="0" fontId="6" fillId="0" borderId="0" xfId="53" applyFont="1">
      <alignment/>
      <protection/>
    </xf>
    <xf numFmtId="0" fontId="9" fillId="0" borderId="0" xfId="53" applyFont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13" fillId="0" borderId="0" xfId="53" applyFont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7" fillId="0" borderId="0" xfId="53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27" fillId="0" borderId="0" xfId="53" applyFont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26" fillId="33" borderId="26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0" fontId="26" fillId="33" borderId="22" xfId="0" applyFont="1" applyFill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 textRotation="1"/>
    </xf>
    <xf numFmtId="0" fontId="5" fillId="0" borderId="11" xfId="0" applyFont="1" applyBorder="1" applyAlignment="1">
      <alignment horizontal="center" textRotation="1"/>
    </xf>
    <xf numFmtId="0" fontId="5" fillId="0" borderId="22" xfId="0" applyFont="1" applyBorder="1" applyAlignment="1">
      <alignment horizontal="center" textRotation="1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33" borderId="26" xfId="53" applyFont="1" applyFill="1" applyBorder="1" applyAlignment="1">
      <alignment horizontal="center" vertical="top" wrapText="1"/>
      <protection/>
    </xf>
    <xf numFmtId="0" fontId="9" fillId="33" borderId="11" xfId="53" applyFont="1" applyFill="1" applyBorder="1" applyAlignment="1">
      <alignment horizontal="center" vertical="top" wrapText="1"/>
      <protection/>
    </xf>
    <xf numFmtId="0" fontId="9" fillId="33" borderId="22" xfId="53" applyFont="1" applyFill="1" applyBorder="1" applyAlignment="1">
      <alignment horizontal="center" vertical="top" wrapText="1"/>
      <protection/>
    </xf>
    <xf numFmtId="0" fontId="2" fillId="7" borderId="24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68" fillId="33" borderId="24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center" vertical="top" wrapText="1"/>
    </xf>
    <xf numFmtId="0" fontId="21" fillId="33" borderId="30" xfId="0" applyFont="1" applyFill="1" applyBorder="1" applyAlignment="1">
      <alignment horizontal="center" vertical="top" wrapText="1"/>
    </xf>
    <xf numFmtId="0" fontId="21" fillId="33" borderId="23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68" fillId="7" borderId="25" xfId="0" applyFont="1" applyFill="1" applyBorder="1" applyAlignment="1">
      <alignment horizontal="center"/>
    </xf>
    <xf numFmtId="0" fontId="68" fillId="7" borderId="17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9" fillId="33" borderId="31" xfId="53" applyFont="1" applyFill="1" applyBorder="1" applyAlignment="1">
      <alignment horizontal="center" wrapText="1"/>
      <protection/>
    </xf>
    <xf numFmtId="0" fontId="9" fillId="33" borderId="0" xfId="53" applyFont="1" applyFill="1" applyBorder="1" applyAlignment="1">
      <alignment horizontal="center" wrapText="1"/>
      <protection/>
    </xf>
    <xf numFmtId="0" fontId="9" fillId="33" borderId="24" xfId="53" applyFont="1" applyFill="1" applyBorder="1" applyAlignment="1">
      <alignment horizontal="center" wrapText="1"/>
      <protection/>
    </xf>
    <xf numFmtId="0" fontId="9" fillId="33" borderId="37" xfId="53" applyFont="1" applyFill="1" applyBorder="1" applyAlignment="1">
      <alignment horizontal="center" vertical="top" wrapText="1"/>
      <protection/>
    </xf>
    <xf numFmtId="0" fontId="9" fillId="33" borderId="38" xfId="53" applyFont="1" applyFill="1" applyBorder="1" applyAlignment="1">
      <alignment horizontal="center" vertical="top" wrapText="1"/>
      <protection/>
    </xf>
    <xf numFmtId="0" fontId="9" fillId="33" borderId="32" xfId="53" applyFont="1" applyFill="1" applyBorder="1" applyAlignment="1">
      <alignment horizontal="center" vertical="top" wrapText="1"/>
      <protection/>
    </xf>
    <xf numFmtId="0" fontId="68" fillId="34" borderId="2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9" fillId="33" borderId="35" xfId="0" applyFont="1" applyFill="1" applyBorder="1" applyAlignment="1">
      <alignment horizontal="left" vertical="top" wrapText="1"/>
    </xf>
    <xf numFmtId="0" fontId="9" fillId="33" borderId="25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1" fillId="33" borderId="35" xfId="0" applyFont="1" applyFill="1" applyBorder="1" applyAlignment="1">
      <alignment horizontal="left" vertical="top" wrapText="1"/>
    </xf>
    <xf numFmtId="0" fontId="21" fillId="33" borderId="25" xfId="0" applyFont="1" applyFill="1" applyBorder="1" applyAlignment="1">
      <alignment horizontal="left" vertical="top" wrapText="1"/>
    </xf>
    <xf numFmtId="0" fontId="21" fillId="33" borderId="32" xfId="0" applyFont="1" applyFill="1" applyBorder="1" applyAlignment="1">
      <alignment horizontal="left" vertical="top" wrapText="1"/>
    </xf>
    <xf numFmtId="0" fontId="21" fillId="33" borderId="24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left" vertical="top" wrapText="1"/>
    </xf>
    <xf numFmtId="0" fontId="20" fillId="33" borderId="24" xfId="0" applyFont="1" applyFill="1" applyBorder="1" applyAlignment="1">
      <alignment horizontal="left" vertical="top"/>
    </xf>
    <xf numFmtId="0" fontId="20" fillId="33" borderId="23" xfId="0" applyFont="1" applyFill="1" applyBorder="1" applyAlignment="1">
      <alignment horizontal="left" vertical="top"/>
    </xf>
    <xf numFmtId="0" fontId="2" fillId="33" borderId="35" xfId="0" applyFont="1" applyFill="1" applyBorder="1" applyAlignment="1">
      <alignment horizontal="left" vertical="top"/>
    </xf>
    <xf numFmtId="0" fontId="2" fillId="33" borderId="25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21" fillId="33" borderId="23" xfId="0" applyFont="1" applyFill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5" fillId="33" borderId="26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20" fillId="0" borderId="41" xfId="0" applyFont="1" applyBorder="1" applyAlignment="1">
      <alignment horizontal="left" vertical="top" wrapText="1"/>
    </xf>
    <xf numFmtId="0" fontId="20" fillId="0" borderId="41" xfId="0" applyFont="1" applyBorder="1" applyAlignment="1">
      <alignment horizontal="left" vertical="top"/>
    </xf>
    <xf numFmtId="0" fontId="20" fillId="0" borderId="24" xfId="0" applyFont="1" applyBorder="1" applyAlignment="1">
      <alignment horizontal="left" vertical="top"/>
    </xf>
    <xf numFmtId="0" fontId="9" fillId="33" borderId="18" xfId="0" applyFont="1" applyFill="1" applyBorder="1" applyAlignment="1">
      <alignment horizontal="left" vertical="top" wrapText="1"/>
    </xf>
    <xf numFmtId="0" fontId="9" fillId="33" borderId="32" xfId="0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horizontal="left" vertical="top" wrapText="1"/>
    </xf>
    <xf numFmtId="0" fontId="2" fillId="33" borderId="35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2" fillId="33" borderId="35" xfId="42" applyFont="1" applyFill="1" applyBorder="1" applyAlignment="1" applyProtection="1">
      <alignment horizontal="center" vertical="center" textRotation="90"/>
      <protection/>
    </xf>
    <xf numFmtId="0" fontId="22" fillId="33" borderId="25" xfId="42" applyFont="1" applyFill="1" applyBorder="1" applyAlignment="1" applyProtection="1">
      <alignment horizontal="center" vertical="center" textRotation="90"/>
      <protection/>
    </xf>
    <xf numFmtId="0" fontId="22" fillId="33" borderId="17" xfId="42" applyFont="1" applyFill="1" applyBorder="1" applyAlignment="1" applyProtection="1">
      <alignment horizontal="center" vertical="center" textRotation="90"/>
      <protection/>
    </xf>
    <xf numFmtId="0" fontId="20" fillId="0" borderId="2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42" xfId="0" applyFont="1" applyBorder="1" applyAlignment="1">
      <alignment horizontal="center" vertical="center" textRotation="90" wrapText="1"/>
    </xf>
    <xf numFmtId="0" fontId="20" fillId="0" borderId="43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left" vertical="top"/>
    </xf>
    <xf numFmtId="0" fontId="72" fillId="0" borderId="2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4" fillId="0" borderId="33" xfId="53" applyFont="1" applyBorder="1" applyAlignment="1">
      <alignment horizontal="left" vertical="center" wrapText="1"/>
      <protection/>
    </xf>
    <xf numFmtId="0" fontId="4" fillId="0" borderId="30" xfId="53" applyFont="1" applyBorder="1" applyAlignment="1">
      <alignment horizontal="left" vertical="center" wrapText="1"/>
      <protection/>
    </xf>
    <xf numFmtId="0" fontId="4" fillId="0" borderId="28" xfId="53" applyFont="1" applyBorder="1" applyAlignment="1">
      <alignment horizontal="left" vertical="center" wrapText="1"/>
      <protection/>
    </xf>
    <xf numFmtId="0" fontId="21" fillId="0" borderId="35" xfId="0" applyFont="1" applyBorder="1" applyAlignment="1">
      <alignment horizontal="center" textRotation="90" wrapText="1"/>
    </xf>
    <xf numFmtId="0" fontId="21" fillId="0" borderId="25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textRotation="90" wrapText="1"/>
    </xf>
    <xf numFmtId="0" fontId="21" fillId="0" borderId="32" xfId="0" applyFont="1" applyBorder="1" applyAlignment="1">
      <alignment horizontal="center" textRotation="90" wrapText="1"/>
    </xf>
    <xf numFmtId="0" fontId="21" fillId="0" borderId="24" xfId="0" applyFont="1" applyBorder="1" applyAlignment="1">
      <alignment horizontal="center" textRotation="90" wrapText="1"/>
    </xf>
    <xf numFmtId="0" fontId="21" fillId="0" borderId="23" xfId="0" applyFont="1" applyBorder="1" applyAlignment="1">
      <alignment horizontal="center" textRotation="90" wrapText="1"/>
    </xf>
    <xf numFmtId="0" fontId="20" fillId="33" borderId="35" xfId="0" applyFont="1" applyFill="1" applyBorder="1" applyAlignment="1">
      <alignment horizontal="left" vertical="top" wrapText="1"/>
    </xf>
    <xf numFmtId="0" fontId="20" fillId="33" borderId="25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left" vertical="top" wrapText="1"/>
    </xf>
    <xf numFmtId="0" fontId="9" fillId="33" borderId="2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4"/>
  <sheetViews>
    <sheetView view="pageBreakPreview" zoomScale="60" zoomScalePageLayoutView="0" workbookViewId="0" topLeftCell="A1">
      <selection activeCell="E15" sqref="E15:Q15"/>
    </sheetView>
  </sheetViews>
  <sheetFormatPr defaultColWidth="9.140625" defaultRowHeight="15"/>
  <cols>
    <col min="1" max="1" width="2.7109375" style="3" customWidth="1"/>
    <col min="2" max="2" width="4.8515625" style="3" customWidth="1"/>
    <col min="3" max="3" width="12.00390625" style="3" customWidth="1"/>
    <col min="4" max="4" width="3.8515625" style="3" customWidth="1"/>
    <col min="5" max="5" width="4.00390625" style="3" customWidth="1"/>
    <col min="6" max="7" width="3.7109375" style="3" customWidth="1"/>
    <col min="8" max="8" width="4.140625" style="3" customWidth="1"/>
    <col min="9" max="9" width="70.8515625" style="3" customWidth="1"/>
    <col min="10" max="11" width="4.140625" style="3" customWidth="1"/>
    <col min="12" max="16" width="4.00390625" style="3" customWidth="1"/>
    <col min="17" max="17" width="7.421875" style="3" customWidth="1"/>
    <col min="18" max="20" width="3.8515625" style="3" customWidth="1"/>
    <col min="21" max="28" width="4.00390625" style="3" customWidth="1"/>
    <col min="29" max="32" width="3.8515625" style="3" customWidth="1"/>
    <col min="33" max="56" width="4.00390625" style="3" customWidth="1"/>
    <col min="57" max="57" width="5.57421875" style="3" customWidth="1"/>
    <col min="58" max="58" width="5.421875" style="3" customWidth="1"/>
    <col min="59" max="59" width="4.8515625" style="3" customWidth="1"/>
    <col min="60" max="16384" width="9.140625" style="3" customWidth="1"/>
  </cols>
  <sheetData>
    <row r="1" spans="2:101" ht="18.75">
      <c r="B1" s="4"/>
      <c r="C1" s="5"/>
      <c r="J1" s="238" t="s">
        <v>30</v>
      </c>
      <c r="K1" s="238"/>
      <c r="L1" s="238"/>
      <c r="M1" s="238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</row>
    <row r="2" spans="3:101" ht="18.75">
      <c r="C2" s="5"/>
      <c r="J2" s="8" t="s">
        <v>31</v>
      </c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</row>
    <row r="3" spans="3:101" ht="15">
      <c r="C3" s="9"/>
      <c r="J3" s="6" t="s">
        <v>32</v>
      </c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</row>
    <row r="4" spans="3:101" ht="18.75">
      <c r="C4" s="5"/>
      <c r="J4" s="6" t="s">
        <v>38</v>
      </c>
      <c r="K4" s="6"/>
      <c r="L4" s="6"/>
      <c r="M4" s="6"/>
      <c r="N4" s="6"/>
      <c r="O4" s="239" t="s">
        <v>43</v>
      </c>
      <c r="P4" s="239"/>
      <c r="Q4" s="23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ht="150.75" customHeight="1">
      <c r="A5" s="240" t="s">
        <v>40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ht="21.75" customHeight="1">
      <c r="A6" s="242" t="s">
        <v>39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ht="15.75">
      <c r="A7" s="244" t="s">
        <v>33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ht="34.5" customHeight="1">
      <c r="A8" s="245" t="s">
        <v>47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01" ht="15.75">
      <c r="A9" s="244" t="s">
        <v>41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 ht="56.25" customHeight="1">
      <c r="A10" s="10"/>
      <c r="B10" s="11"/>
      <c r="C10" s="11"/>
      <c r="D10" s="11"/>
      <c r="E10" s="247" t="s">
        <v>34</v>
      </c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ht="18.75">
      <c r="A11" s="10"/>
      <c r="B11" s="11"/>
      <c r="C11" s="11"/>
      <c r="D11" s="11"/>
      <c r="E11" s="247" t="s">
        <v>37</v>
      </c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1:101" ht="18.75">
      <c r="A12" s="10"/>
      <c r="B12" s="11"/>
      <c r="C12" s="11"/>
      <c r="D12" s="11"/>
      <c r="E12" s="124"/>
      <c r="F12" s="125"/>
      <c r="G12" s="125"/>
      <c r="H12" s="125"/>
      <c r="I12" s="126"/>
      <c r="J12" s="126"/>
      <c r="K12" s="126"/>
      <c r="L12" s="126"/>
      <c r="M12" s="126"/>
      <c r="N12" s="126"/>
      <c r="O12" s="126"/>
      <c r="P12" s="126"/>
      <c r="Q12" s="126" t="s">
        <v>48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3:101" ht="18.75">
      <c r="C13" s="10"/>
      <c r="E13" s="247" t="s">
        <v>36</v>
      </c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5:101" ht="18.75">
      <c r="E14" s="247" t="s">
        <v>49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5:101" ht="16.5" customHeight="1">
      <c r="E15" s="247" t="s">
        <v>50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0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1:10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1:10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0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0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  <row r="34" spans="1:10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</row>
  </sheetData>
  <sheetProtection/>
  <mergeCells count="12">
    <mergeCell ref="A9:Q9"/>
    <mergeCell ref="E10:Q10"/>
    <mergeCell ref="E11:Q11"/>
    <mergeCell ref="E13:Q13"/>
    <mergeCell ref="E14:Q14"/>
    <mergeCell ref="E15:Q15"/>
    <mergeCell ref="J1:M1"/>
    <mergeCell ref="O4:Q4"/>
    <mergeCell ref="A5:Q5"/>
    <mergeCell ref="A6:Q6"/>
    <mergeCell ref="A7:Q7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75" zoomScaleSheetLayoutView="75" zoomScalePageLayoutView="0" workbookViewId="0" topLeftCell="A1">
      <selection activeCell="A8" sqref="A8:Q8"/>
    </sheetView>
  </sheetViews>
  <sheetFormatPr defaultColWidth="9.140625" defaultRowHeight="15"/>
  <cols>
    <col min="1" max="1" width="2.7109375" style="3" customWidth="1"/>
    <col min="2" max="2" width="4.8515625" style="3" customWidth="1"/>
    <col min="3" max="3" width="12.00390625" style="3" customWidth="1"/>
    <col min="4" max="4" width="3.8515625" style="3" customWidth="1"/>
    <col min="5" max="5" width="4.00390625" style="3" customWidth="1"/>
    <col min="6" max="7" width="3.7109375" style="3" customWidth="1"/>
    <col min="8" max="8" width="4.140625" style="3" customWidth="1"/>
    <col min="9" max="9" width="70.8515625" style="3" customWidth="1"/>
    <col min="10" max="11" width="4.140625" style="3" customWidth="1"/>
    <col min="12" max="16" width="4.00390625" style="3" customWidth="1"/>
    <col min="17" max="17" width="7.421875" style="3" customWidth="1"/>
    <col min="18" max="20" width="3.8515625" style="3" customWidth="1"/>
    <col min="21" max="28" width="4.00390625" style="3" customWidth="1"/>
    <col min="29" max="32" width="3.8515625" style="3" customWidth="1"/>
    <col min="33" max="56" width="4.00390625" style="3" customWidth="1"/>
    <col min="57" max="57" width="5.57421875" style="3" customWidth="1"/>
    <col min="58" max="58" width="5.421875" style="3" customWidth="1"/>
    <col min="59" max="59" width="4.8515625" style="3" customWidth="1"/>
    <col min="60" max="16384" width="9.140625" style="3" customWidth="1"/>
  </cols>
  <sheetData>
    <row r="1" spans="2:101" ht="18.75">
      <c r="B1" s="4"/>
      <c r="C1" s="5"/>
      <c r="J1" s="238" t="s">
        <v>30</v>
      </c>
      <c r="K1" s="238"/>
      <c r="L1" s="238"/>
      <c r="M1" s="238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</row>
    <row r="2" spans="3:101" ht="18.75">
      <c r="C2" s="5"/>
      <c r="J2" s="8" t="s">
        <v>64</v>
      </c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</row>
    <row r="3" spans="3:101" ht="15">
      <c r="C3" s="9"/>
      <c r="J3" s="251" t="s">
        <v>65</v>
      </c>
      <c r="K3" s="251"/>
      <c r="L3" s="251"/>
      <c r="M3" s="251"/>
      <c r="N3" s="251"/>
      <c r="O3" s="251"/>
      <c r="P3" s="251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</row>
    <row r="4" spans="3:101" ht="18.75">
      <c r="C4" s="5"/>
      <c r="J4" s="6"/>
      <c r="K4" s="6"/>
      <c r="L4" s="6"/>
      <c r="M4" s="6"/>
      <c r="N4" s="6"/>
      <c r="O4" s="239"/>
      <c r="P4" s="239"/>
      <c r="Q4" s="23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ht="150.75" customHeight="1">
      <c r="A5" s="240" t="s">
        <v>40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ht="21.75" customHeight="1">
      <c r="A6" s="242" t="s">
        <v>66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ht="15.75">
      <c r="A7" s="244" t="s">
        <v>67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ht="34.5" customHeight="1">
      <c r="A8" s="253" t="s">
        <v>68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01" ht="15.75">
      <c r="A9" s="249" t="s">
        <v>73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 ht="56.25" customHeight="1">
      <c r="A10" s="10"/>
      <c r="B10" s="11"/>
      <c r="C10" s="11"/>
      <c r="D10" s="11"/>
      <c r="E10" s="247" t="s">
        <v>70</v>
      </c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ht="18.75">
      <c r="A11" s="10"/>
      <c r="B11" s="11"/>
      <c r="C11" s="11"/>
      <c r="D11" s="11"/>
      <c r="E11" s="247" t="s">
        <v>69</v>
      </c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3:101" ht="18.75">
      <c r="C12" s="10"/>
      <c r="E12" s="247" t="s">
        <v>72</v>
      </c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5:101" ht="18.75">
      <c r="E13" s="247" t="s">
        <v>71</v>
      </c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5:101" ht="16.5" customHeight="1">
      <c r="E14" s="247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1:10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0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1:10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1:10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0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0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</sheetData>
  <sheetProtection/>
  <mergeCells count="13">
    <mergeCell ref="E13:Q13"/>
    <mergeCell ref="E14:Q14"/>
    <mergeCell ref="J1:M1"/>
    <mergeCell ref="A5:Q5"/>
    <mergeCell ref="A6:Q6"/>
    <mergeCell ref="A7:Q7"/>
    <mergeCell ref="A8:Q8"/>
    <mergeCell ref="A9:Q9"/>
    <mergeCell ref="O4:Q4"/>
    <mergeCell ref="J3:P3"/>
    <mergeCell ref="E10:Q10"/>
    <mergeCell ref="E11:Q11"/>
    <mergeCell ref="E12:Q12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72"/>
  <sheetViews>
    <sheetView view="pageBreakPreview" zoomScale="50" zoomScaleSheetLayoutView="50" zoomScalePageLayoutView="0" workbookViewId="0" topLeftCell="A4">
      <selection activeCell="AG14" sqref="AG14"/>
    </sheetView>
  </sheetViews>
  <sheetFormatPr defaultColWidth="9.140625" defaultRowHeight="15"/>
  <cols>
    <col min="2" max="2" width="15.421875" style="0" customWidth="1"/>
    <col min="3" max="3" width="29.57421875" style="0" customWidth="1"/>
    <col min="4" max="4" width="12.28125" style="0" customWidth="1"/>
    <col min="5" max="10" width="4.57421875" style="0" customWidth="1"/>
    <col min="11" max="13" width="4.57421875" style="12" customWidth="1"/>
    <col min="14" max="20" width="4.57421875" style="0" customWidth="1"/>
    <col min="21" max="25" width="4.57421875" style="1" customWidth="1"/>
    <col min="26" max="38" width="4.57421875" style="16" customWidth="1"/>
    <col min="39" max="42" width="4.57421875" style="2" customWidth="1"/>
    <col min="43" max="55" width="4.57421875" style="0" customWidth="1"/>
    <col min="56" max="56" width="4.57421875" style="14" customWidth="1"/>
    <col min="57" max="57" width="9.7109375" style="1" bestFit="1" customWidth="1"/>
  </cols>
  <sheetData>
    <row r="1" spans="1:112" ht="83.25" customHeight="1">
      <c r="A1" s="342" t="s">
        <v>113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4"/>
      <c r="AZ1" s="345" t="s">
        <v>44</v>
      </c>
      <c r="BA1" s="346"/>
      <c r="BB1" s="346"/>
      <c r="BC1" s="346"/>
      <c r="BD1" s="346"/>
      <c r="BE1" s="347"/>
      <c r="BF1" s="22"/>
      <c r="BG1" s="23"/>
      <c r="BH1" s="23"/>
      <c r="BI1" s="23"/>
      <c r="BJ1" s="23"/>
      <c r="BK1" s="23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</row>
    <row r="2" spans="1:112" ht="85.5" customHeight="1">
      <c r="A2" s="348" t="s">
        <v>0</v>
      </c>
      <c r="B2" s="351" t="s">
        <v>1</v>
      </c>
      <c r="C2" s="351" t="s">
        <v>2</v>
      </c>
      <c r="D2" s="348" t="s">
        <v>3</v>
      </c>
      <c r="E2" s="34" t="s">
        <v>63</v>
      </c>
      <c r="F2" s="263" t="s">
        <v>4</v>
      </c>
      <c r="G2" s="264"/>
      <c r="H2" s="265"/>
      <c r="I2" s="113" t="s">
        <v>51</v>
      </c>
      <c r="J2" s="263" t="s">
        <v>5</v>
      </c>
      <c r="K2" s="264"/>
      <c r="L2" s="264"/>
      <c r="M2" s="265"/>
      <c r="N2" s="35" t="s">
        <v>52</v>
      </c>
      <c r="O2" s="328" t="s">
        <v>6</v>
      </c>
      <c r="P2" s="329"/>
      <c r="Q2" s="330"/>
      <c r="R2" s="36" t="s">
        <v>53</v>
      </c>
      <c r="S2" s="328" t="s">
        <v>7</v>
      </c>
      <c r="T2" s="329"/>
      <c r="U2" s="330"/>
      <c r="V2" s="208" t="s">
        <v>54</v>
      </c>
      <c r="W2" s="317" t="s">
        <v>8</v>
      </c>
      <c r="X2" s="318"/>
      <c r="Y2" s="318"/>
      <c r="Z2" s="319"/>
      <c r="AA2" s="209" t="s">
        <v>55</v>
      </c>
      <c r="AB2" s="254" t="s">
        <v>45</v>
      </c>
      <c r="AC2" s="255"/>
      <c r="AD2" s="256"/>
      <c r="AE2" s="210" t="s">
        <v>56</v>
      </c>
      <c r="AF2" s="254" t="s">
        <v>9</v>
      </c>
      <c r="AG2" s="255"/>
      <c r="AH2" s="256"/>
      <c r="AI2" s="211" t="s">
        <v>57</v>
      </c>
      <c r="AJ2" s="257" t="s">
        <v>10</v>
      </c>
      <c r="AK2" s="258"/>
      <c r="AL2" s="258"/>
      <c r="AM2" s="259"/>
      <c r="AN2" s="114" t="s">
        <v>58</v>
      </c>
      <c r="AO2" s="260" t="s">
        <v>11</v>
      </c>
      <c r="AP2" s="261"/>
      <c r="AQ2" s="262"/>
      <c r="AR2" s="114" t="s">
        <v>59</v>
      </c>
      <c r="AS2" s="263" t="s">
        <v>12</v>
      </c>
      <c r="AT2" s="264"/>
      <c r="AU2" s="265"/>
      <c r="AV2" s="114" t="s">
        <v>60</v>
      </c>
      <c r="AW2" s="263" t="s">
        <v>13</v>
      </c>
      <c r="AX2" s="264"/>
      <c r="AY2" s="264"/>
      <c r="AZ2" s="265"/>
      <c r="BA2" s="35" t="s">
        <v>61</v>
      </c>
      <c r="BB2" s="263" t="s">
        <v>14</v>
      </c>
      <c r="BC2" s="265"/>
      <c r="BD2" s="115" t="s">
        <v>62</v>
      </c>
      <c r="BE2" s="331" t="s">
        <v>15</v>
      </c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</row>
    <row r="3" spans="1:63" ht="15.75">
      <c r="A3" s="349"/>
      <c r="B3" s="352"/>
      <c r="C3" s="352"/>
      <c r="D3" s="349"/>
      <c r="E3" s="334" t="s">
        <v>16</v>
      </c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2"/>
      <c r="BF3" s="25"/>
      <c r="BG3" s="25"/>
      <c r="BH3" s="25"/>
      <c r="BI3" s="25"/>
      <c r="BJ3" s="25"/>
      <c r="BK3" s="25"/>
    </row>
    <row r="4" spans="1:63" ht="47.25" customHeight="1">
      <c r="A4" s="350"/>
      <c r="B4" s="353"/>
      <c r="C4" s="353"/>
      <c r="D4" s="350"/>
      <c r="E4" s="38">
        <v>35</v>
      </c>
      <c r="F4" s="38">
        <v>36</v>
      </c>
      <c r="G4" s="38">
        <v>37</v>
      </c>
      <c r="H4" s="38">
        <v>38</v>
      </c>
      <c r="I4" s="38">
        <v>39</v>
      </c>
      <c r="J4" s="38">
        <v>40</v>
      </c>
      <c r="K4" s="38">
        <v>41</v>
      </c>
      <c r="L4" s="38">
        <v>42</v>
      </c>
      <c r="M4" s="38">
        <v>43</v>
      </c>
      <c r="N4" s="38">
        <v>44</v>
      </c>
      <c r="O4" s="38">
        <v>45</v>
      </c>
      <c r="P4" s="38">
        <v>46</v>
      </c>
      <c r="Q4" s="38">
        <v>47</v>
      </c>
      <c r="R4" s="38">
        <v>48</v>
      </c>
      <c r="S4" s="38">
        <v>49</v>
      </c>
      <c r="T4" s="38">
        <v>50</v>
      </c>
      <c r="U4" s="38">
        <v>51</v>
      </c>
      <c r="V4" s="38">
        <v>52</v>
      </c>
      <c r="W4" s="212">
        <v>1</v>
      </c>
      <c r="X4" s="212">
        <v>2</v>
      </c>
      <c r="Y4" s="212">
        <v>3</v>
      </c>
      <c r="Z4" s="212">
        <v>4</v>
      </c>
      <c r="AA4" s="212">
        <v>5</v>
      </c>
      <c r="AB4" s="212">
        <v>6</v>
      </c>
      <c r="AC4" s="212">
        <v>7</v>
      </c>
      <c r="AD4" s="212">
        <v>8</v>
      </c>
      <c r="AE4" s="212">
        <v>9</v>
      </c>
      <c r="AF4" s="212">
        <v>10</v>
      </c>
      <c r="AG4" s="212">
        <v>11</v>
      </c>
      <c r="AH4" s="212">
        <v>12</v>
      </c>
      <c r="AI4" s="212">
        <v>13</v>
      </c>
      <c r="AJ4" s="212">
        <v>14</v>
      </c>
      <c r="AK4" s="212">
        <v>15</v>
      </c>
      <c r="AL4" s="212">
        <v>16</v>
      </c>
      <c r="AM4" s="37">
        <v>17</v>
      </c>
      <c r="AN4" s="37">
        <v>18</v>
      </c>
      <c r="AO4" s="37">
        <v>19</v>
      </c>
      <c r="AP4" s="37">
        <v>20</v>
      </c>
      <c r="AQ4" s="37">
        <v>21</v>
      </c>
      <c r="AR4" s="37">
        <v>22</v>
      </c>
      <c r="AS4" s="37">
        <v>23</v>
      </c>
      <c r="AT4" s="37">
        <v>24</v>
      </c>
      <c r="AU4" s="37">
        <v>25</v>
      </c>
      <c r="AV4" s="37">
        <v>26</v>
      </c>
      <c r="AW4" s="37">
        <v>27</v>
      </c>
      <c r="AX4" s="37">
        <v>28</v>
      </c>
      <c r="AY4" s="37">
        <v>29</v>
      </c>
      <c r="AZ4" s="37">
        <v>30</v>
      </c>
      <c r="BA4" s="37">
        <v>31</v>
      </c>
      <c r="BB4" s="37">
        <v>32</v>
      </c>
      <c r="BC4" s="37">
        <v>33</v>
      </c>
      <c r="BD4" s="37">
        <v>34</v>
      </c>
      <c r="BE4" s="332"/>
      <c r="BF4" s="25"/>
      <c r="BG4" s="25"/>
      <c r="BH4" s="25"/>
      <c r="BI4" s="25"/>
      <c r="BJ4" s="25"/>
      <c r="BK4" s="25"/>
    </row>
    <row r="5" spans="1:63" ht="15.75">
      <c r="A5" s="336" t="s">
        <v>17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2"/>
      <c r="BF5" s="25"/>
      <c r="BG5" s="25"/>
      <c r="BH5" s="25"/>
      <c r="BI5" s="25"/>
      <c r="BJ5" s="25"/>
      <c r="BK5" s="25"/>
    </row>
    <row r="6" spans="1:63" ht="21.75" customHeight="1">
      <c r="A6" s="72"/>
      <c r="B6" s="73"/>
      <c r="C6" s="52"/>
      <c r="D6" s="52"/>
      <c r="E6" s="40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40">
        <v>16</v>
      </c>
      <c r="U6" s="40">
        <v>17</v>
      </c>
      <c r="V6" s="40">
        <v>18</v>
      </c>
      <c r="W6" s="40">
        <v>19</v>
      </c>
      <c r="X6" s="40">
        <v>20</v>
      </c>
      <c r="Y6" s="40">
        <v>21</v>
      </c>
      <c r="Z6" s="40">
        <v>22</v>
      </c>
      <c r="AA6" s="40">
        <v>23</v>
      </c>
      <c r="AB6" s="40">
        <v>24</v>
      </c>
      <c r="AC6" s="40">
        <v>25</v>
      </c>
      <c r="AD6" s="40">
        <v>26</v>
      </c>
      <c r="AE6" s="40">
        <v>27</v>
      </c>
      <c r="AF6" s="40">
        <v>28</v>
      </c>
      <c r="AG6" s="40">
        <v>29</v>
      </c>
      <c r="AH6" s="40">
        <v>30</v>
      </c>
      <c r="AI6" s="40">
        <v>31</v>
      </c>
      <c r="AJ6" s="40">
        <v>32</v>
      </c>
      <c r="AK6" s="40">
        <v>33</v>
      </c>
      <c r="AL6" s="40">
        <v>34</v>
      </c>
      <c r="AM6" s="40">
        <v>35</v>
      </c>
      <c r="AN6" s="40">
        <v>36</v>
      </c>
      <c r="AO6" s="40">
        <v>37</v>
      </c>
      <c r="AP6" s="40">
        <v>38</v>
      </c>
      <c r="AQ6" s="40">
        <v>39</v>
      </c>
      <c r="AR6" s="40">
        <v>40</v>
      </c>
      <c r="AS6" s="40">
        <v>41</v>
      </c>
      <c r="AT6" s="40">
        <v>42</v>
      </c>
      <c r="AU6" s="40">
        <v>43</v>
      </c>
      <c r="AV6" s="40">
        <v>44</v>
      </c>
      <c r="AW6" s="40">
        <v>45</v>
      </c>
      <c r="AX6" s="40">
        <v>46</v>
      </c>
      <c r="AY6" s="40">
        <v>47</v>
      </c>
      <c r="AZ6" s="40">
        <v>48</v>
      </c>
      <c r="BA6" s="40">
        <v>49</v>
      </c>
      <c r="BB6" s="40">
        <v>50</v>
      </c>
      <c r="BC6" s="40">
        <v>51</v>
      </c>
      <c r="BD6" s="40">
        <v>52</v>
      </c>
      <c r="BE6" s="333"/>
      <c r="BF6" s="25"/>
      <c r="BG6" s="25"/>
      <c r="BH6" s="25"/>
      <c r="BI6" s="25"/>
      <c r="BJ6" s="25"/>
      <c r="BK6" s="25"/>
    </row>
    <row r="7" spans="1:63" ht="16.5" customHeight="1">
      <c r="A7" s="338" t="s">
        <v>77</v>
      </c>
      <c r="B7" s="297" t="s">
        <v>78</v>
      </c>
      <c r="C7" s="299" t="s">
        <v>79</v>
      </c>
      <c r="D7" s="120" t="s">
        <v>18</v>
      </c>
      <c r="E7" s="59">
        <f>E13</f>
        <v>0</v>
      </c>
      <c r="F7" s="59">
        <f aca="true" t="shared" si="0" ref="F7:AV7">F13</f>
        <v>0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59">
        <f t="shared" si="0"/>
        <v>0</v>
      </c>
      <c r="N7" s="59">
        <f t="shared" si="0"/>
        <v>0</v>
      </c>
      <c r="O7" s="59">
        <f t="shared" si="0"/>
        <v>0</v>
      </c>
      <c r="P7" s="193">
        <f t="shared" si="0"/>
        <v>2</v>
      </c>
      <c r="Q7" s="193">
        <f t="shared" si="0"/>
        <v>4</v>
      </c>
      <c r="R7" s="59">
        <f t="shared" si="0"/>
        <v>0</v>
      </c>
      <c r="S7" s="59">
        <f t="shared" si="0"/>
        <v>0</v>
      </c>
      <c r="T7" s="59">
        <f t="shared" si="0"/>
        <v>0</v>
      </c>
      <c r="U7" s="59">
        <f t="shared" si="0"/>
        <v>0</v>
      </c>
      <c r="V7" s="59">
        <f t="shared" si="0"/>
        <v>0</v>
      </c>
      <c r="W7" s="59">
        <f t="shared" si="0"/>
        <v>0</v>
      </c>
      <c r="X7" s="59">
        <f t="shared" si="0"/>
        <v>0</v>
      </c>
      <c r="Y7" s="59">
        <f t="shared" si="0"/>
        <v>0</v>
      </c>
      <c r="Z7" s="59">
        <f t="shared" si="0"/>
        <v>0</v>
      </c>
      <c r="AA7" s="59">
        <f t="shared" si="0"/>
        <v>0</v>
      </c>
      <c r="AB7" s="59">
        <f t="shared" si="0"/>
        <v>0</v>
      </c>
      <c r="AC7" s="59">
        <f t="shared" si="0"/>
        <v>0</v>
      </c>
      <c r="AD7" s="59">
        <f t="shared" si="0"/>
        <v>0</v>
      </c>
      <c r="AE7" s="59">
        <f t="shared" si="0"/>
        <v>0</v>
      </c>
      <c r="AF7" s="59">
        <f t="shared" si="0"/>
        <v>0</v>
      </c>
      <c r="AG7" s="193">
        <f t="shared" si="0"/>
        <v>10</v>
      </c>
      <c r="AH7" s="193">
        <f t="shared" si="0"/>
        <v>4</v>
      </c>
      <c r="AI7" s="193">
        <f t="shared" si="0"/>
        <v>0</v>
      </c>
      <c r="AJ7" s="59">
        <f t="shared" si="0"/>
        <v>0</v>
      </c>
      <c r="AK7" s="59">
        <f t="shared" si="0"/>
        <v>0</v>
      </c>
      <c r="AL7" s="59">
        <f t="shared" si="0"/>
        <v>0</v>
      </c>
      <c r="AM7" s="59">
        <f t="shared" si="0"/>
        <v>0</v>
      </c>
      <c r="AN7" s="59">
        <f t="shared" si="0"/>
        <v>0</v>
      </c>
      <c r="AO7" s="59">
        <f t="shared" si="0"/>
        <v>0</v>
      </c>
      <c r="AP7" s="59">
        <f t="shared" si="0"/>
        <v>0</v>
      </c>
      <c r="AQ7" s="59">
        <f t="shared" si="0"/>
        <v>0</v>
      </c>
      <c r="AR7" s="59">
        <f t="shared" si="0"/>
        <v>0</v>
      </c>
      <c r="AS7" s="59">
        <f t="shared" si="0"/>
        <v>0</v>
      </c>
      <c r="AT7" s="59">
        <f t="shared" si="0"/>
        <v>0</v>
      </c>
      <c r="AU7" s="59">
        <f t="shared" si="0"/>
        <v>0</v>
      </c>
      <c r="AV7" s="59">
        <f t="shared" si="0"/>
        <v>0</v>
      </c>
      <c r="AW7" s="137" t="str">
        <f aca="true" t="shared" si="1" ref="AW7:AZ8">AW19</f>
        <v>К</v>
      </c>
      <c r="AX7" s="137" t="str">
        <f t="shared" si="1"/>
        <v>К</v>
      </c>
      <c r="AY7" s="137" t="str">
        <f t="shared" si="1"/>
        <v>К</v>
      </c>
      <c r="AZ7" s="137" t="str">
        <f t="shared" si="1"/>
        <v>К</v>
      </c>
      <c r="BA7" s="137" t="str">
        <f aca="true" t="shared" si="2" ref="BA7:BC8">BA19</f>
        <v>К</v>
      </c>
      <c r="BB7" s="137" t="str">
        <f t="shared" si="2"/>
        <v>К</v>
      </c>
      <c r="BC7" s="137" t="str">
        <f t="shared" si="2"/>
        <v>К</v>
      </c>
      <c r="BD7" s="145" t="s">
        <v>19</v>
      </c>
      <c r="BE7" s="104">
        <f aca="true" t="shared" si="3" ref="BE7:BE14">SUM(E7:BD7)</f>
        <v>20</v>
      </c>
      <c r="BF7" s="25"/>
      <c r="BG7" s="25"/>
      <c r="BH7" s="25"/>
      <c r="BI7" s="25"/>
      <c r="BJ7" s="25"/>
      <c r="BK7" s="25"/>
    </row>
    <row r="8" spans="1:63" ht="21" customHeight="1">
      <c r="A8" s="338"/>
      <c r="B8" s="308"/>
      <c r="C8" s="314"/>
      <c r="D8" s="121" t="s">
        <v>20</v>
      </c>
      <c r="E8" s="119">
        <f>E14</f>
        <v>0</v>
      </c>
      <c r="F8" s="161">
        <f aca="true" t="shared" si="4" ref="F8:AV8">F14</f>
        <v>0</v>
      </c>
      <c r="G8" s="161">
        <f t="shared" si="4"/>
        <v>0</v>
      </c>
      <c r="H8" s="161">
        <f t="shared" si="4"/>
        <v>0</v>
      </c>
      <c r="I8" s="161">
        <f t="shared" si="4"/>
        <v>0</v>
      </c>
      <c r="J8" s="161">
        <f t="shared" si="4"/>
        <v>0</v>
      </c>
      <c r="K8" s="161">
        <f t="shared" si="4"/>
        <v>0</v>
      </c>
      <c r="L8" s="161">
        <f t="shared" si="4"/>
        <v>0</v>
      </c>
      <c r="M8" s="161">
        <f t="shared" si="4"/>
        <v>9</v>
      </c>
      <c r="N8" s="161">
        <f t="shared" si="4"/>
        <v>9</v>
      </c>
      <c r="O8" s="161">
        <f t="shared" si="4"/>
        <v>9</v>
      </c>
      <c r="P8" s="194">
        <f t="shared" si="4"/>
        <v>0</v>
      </c>
      <c r="Q8" s="194">
        <f t="shared" si="4"/>
        <v>0</v>
      </c>
      <c r="R8" s="161">
        <f t="shared" si="4"/>
        <v>11</v>
      </c>
      <c r="S8" s="161">
        <f t="shared" si="4"/>
        <v>14</v>
      </c>
      <c r="T8" s="161">
        <f t="shared" si="4"/>
        <v>10</v>
      </c>
      <c r="U8" s="161">
        <f t="shared" si="4"/>
        <v>11</v>
      </c>
      <c r="V8" s="161">
        <f t="shared" si="4"/>
        <v>12</v>
      </c>
      <c r="W8" s="161">
        <f t="shared" si="4"/>
        <v>12</v>
      </c>
      <c r="X8" s="161">
        <f t="shared" si="4"/>
        <v>11</v>
      </c>
      <c r="Y8" s="161">
        <f t="shared" si="4"/>
        <v>12</v>
      </c>
      <c r="Z8" s="161">
        <f t="shared" si="4"/>
        <v>11</v>
      </c>
      <c r="AA8" s="161">
        <f t="shared" si="4"/>
        <v>9</v>
      </c>
      <c r="AB8" s="161">
        <f t="shared" si="4"/>
        <v>10</v>
      </c>
      <c r="AC8" s="161">
        <f t="shared" si="4"/>
        <v>11</v>
      </c>
      <c r="AD8" s="161">
        <f t="shared" si="4"/>
        <v>9</v>
      </c>
      <c r="AE8" s="161">
        <f t="shared" si="4"/>
        <v>9</v>
      </c>
      <c r="AF8" s="161">
        <f t="shared" si="4"/>
        <v>9</v>
      </c>
      <c r="AG8" s="194">
        <f t="shared" si="4"/>
        <v>0</v>
      </c>
      <c r="AH8" s="194">
        <f t="shared" si="4"/>
        <v>0</v>
      </c>
      <c r="AI8" s="194">
        <f t="shared" si="4"/>
        <v>0</v>
      </c>
      <c r="AJ8" s="161">
        <f t="shared" si="4"/>
        <v>5</v>
      </c>
      <c r="AK8" s="161">
        <f t="shared" si="4"/>
        <v>6</v>
      </c>
      <c r="AL8" s="161">
        <f t="shared" si="4"/>
        <v>9</v>
      </c>
      <c r="AM8" s="161">
        <f t="shared" si="4"/>
        <v>0</v>
      </c>
      <c r="AN8" s="161">
        <f t="shared" si="4"/>
        <v>0</v>
      </c>
      <c r="AO8" s="161">
        <f t="shared" si="4"/>
        <v>0</v>
      </c>
      <c r="AP8" s="161">
        <f t="shared" si="4"/>
        <v>0</v>
      </c>
      <c r="AQ8" s="161">
        <f t="shared" si="4"/>
        <v>0</v>
      </c>
      <c r="AR8" s="161">
        <f t="shared" si="4"/>
        <v>0</v>
      </c>
      <c r="AS8" s="161">
        <f t="shared" si="4"/>
        <v>0</v>
      </c>
      <c r="AT8" s="161">
        <f t="shared" si="4"/>
        <v>0</v>
      </c>
      <c r="AU8" s="161">
        <f t="shared" si="4"/>
        <v>0</v>
      </c>
      <c r="AV8" s="161">
        <f t="shared" si="4"/>
        <v>0</v>
      </c>
      <c r="AW8" s="137" t="str">
        <f t="shared" si="1"/>
        <v>К</v>
      </c>
      <c r="AX8" s="137" t="str">
        <f t="shared" si="1"/>
        <v>К</v>
      </c>
      <c r="AY8" s="137" t="str">
        <f t="shared" si="1"/>
        <v>К</v>
      </c>
      <c r="AZ8" s="137" t="str">
        <f t="shared" si="1"/>
        <v>К</v>
      </c>
      <c r="BA8" s="137" t="str">
        <f t="shared" si="2"/>
        <v>К</v>
      </c>
      <c r="BB8" s="137" t="str">
        <f t="shared" si="2"/>
        <v>К</v>
      </c>
      <c r="BC8" s="137" t="str">
        <f t="shared" si="2"/>
        <v>К</v>
      </c>
      <c r="BD8" s="145" t="str">
        <f>BD20</f>
        <v>К</v>
      </c>
      <c r="BE8" s="78">
        <f t="shared" si="3"/>
        <v>208</v>
      </c>
      <c r="BF8" s="24"/>
      <c r="BG8" s="25"/>
      <c r="BH8" s="25"/>
      <c r="BI8" s="25"/>
      <c r="BJ8" s="25"/>
      <c r="BK8" s="25"/>
    </row>
    <row r="9" spans="1:63" ht="15.75" customHeight="1" hidden="1" thickBot="1">
      <c r="A9" s="339"/>
      <c r="B9" s="315" t="s">
        <v>21</v>
      </c>
      <c r="C9" s="322" t="s">
        <v>22</v>
      </c>
      <c r="D9" s="53" t="s">
        <v>18</v>
      </c>
      <c r="E9" s="54"/>
      <c r="F9" s="42"/>
      <c r="G9" s="44"/>
      <c r="H9" s="42"/>
      <c r="I9" s="18"/>
      <c r="J9" s="55"/>
      <c r="K9" s="56"/>
      <c r="L9" s="56"/>
      <c r="M9" s="56"/>
      <c r="N9" s="57"/>
      <c r="O9" s="55"/>
      <c r="P9" s="195"/>
      <c r="Q9" s="222"/>
      <c r="R9" s="171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82"/>
      <c r="AF9" s="219"/>
      <c r="AG9" s="225"/>
      <c r="AH9" s="225"/>
      <c r="AI9" s="199"/>
      <c r="AJ9" s="82"/>
      <c r="AK9" s="82"/>
      <c r="AL9" s="82"/>
      <c r="AM9" s="82"/>
      <c r="AN9" s="82"/>
      <c r="AO9" s="82"/>
      <c r="AP9" s="82"/>
      <c r="AQ9" s="82"/>
      <c r="AR9" s="41"/>
      <c r="AS9" s="47"/>
      <c r="AT9" s="46"/>
      <c r="AU9" s="46"/>
      <c r="AV9" s="43"/>
      <c r="AW9" s="146"/>
      <c r="AX9" s="146"/>
      <c r="AY9" s="146"/>
      <c r="AZ9" s="147" t="s">
        <v>19</v>
      </c>
      <c r="BA9" s="147" t="s">
        <v>19</v>
      </c>
      <c r="BB9" s="147" t="s">
        <v>19</v>
      </c>
      <c r="BC9" s="148" t="s">
        <v>19</v>
      </c>
      <c r="BD9" s="149" t="s">
        <v>19</v>
      </c>
      <c r="BE9" s="39">
        <f t="shared" si="3"/>
        <v>0</v>
      </c>
      <c r="BF9" s="24"/>
      <c r="BG9" s="25"/>
      <c r="BH9" s="25"/>
      <c r="BI9" s="25"/>
      <c r="BJ9" s="25"/>
      <c r="BK9" s="25"/>
    </row>
    <row r="10" spans="1:63" ht="15.75" customHeight="1" hidden="1" thickBot="1">
      <c r="A10" s="339"/>
      <c r="B10" s="316"/>
      <c r="C10" s="341"/>
      <c r="D10" s="53" t="s">
        <v>20</v>
      </c>
      <c r="E10" s="54"/>
      <c r="F10" s="42"/>
      <c r="G10" s="44"/>
      <c r="H10" s="42"/>
      <c r="I10" s="18"/>
      <c r="J10" s="55"/>
      <c r="K10" s="56"/>
      <c r="L10" s="56"/>
      <c r="M10" s="56"/>
      <c r="N10" s="57"/>
      <c r="O10" s="55"/>
      <c r="P10" s="195"/>
      <c r="Q10" s="222"/>
      <c r="R10" s="171"/>
      <c r="S10" s="219"/>
      <c r="T10" s="219"/>
      <c r="U10" s="219"/>
      <c r="V10" s="219"/>
      <c r="W10" s="219"/>
      <c r="X10" s="220"/>
      <c r="Y10" s="220"/>
      <c r="Z10" s="220"/>
      <c r="AA10" s="220"/>
      <c r="AB10" s="220"/>
      <c r="AC10" s="220"/>
      <c r="AD10" s="220"/>
      <c r="AE10" s="58"/>
      <c r="AF10" s="220"/>
      <c r="AG10" s="226"/>
      <c r="AH10" s="226"/>
      <c r="AI10" s="227"/>
      <c r="AJ10" s="58"/>
      <c r="AK10" s="58"/>
      <c r="AL10" s="58"/>
      <c r="AM10" s="58"/>
      <c r="AN10" s="58"/>
      <c r="AO10" s="58"/>
      <c r="AP10" s="58"/>
      <c r="AQ10" s="58"/>
      <c r="AR10" s="46"/>
      <c r="AS10" s="47"/>
      <c r="AT10" s="46"/>
      <c r="AU10" s="46"/>
      <c r="AV10" s="43"/>
      <c r="AW10" s="146"/>
      <c r="AX10" s="146"/>
      <c r="AY10" s="146"/>
      <c r="AZ10" s="147" t="s">
        <v>19</v>
      </c>
      <c r="BA10" s="147" t="s">
        <v>19</v>
      </c>
      <c r="BB10" s="147" t="s">
        <v>19</v>
      </c>
      <c r="BC10" s="148" t="s">
        <v>19</v>
      </c>
      <c r="BD10" s="149" t="s">
        <v>19</v>
      </c>
      <c r="BE10" s="39">
        <f t="shared" si="3"/>
        <v>0</v>
      </c>
      <c r="BF10" s="24"/>
      <c r="BG10" s="25"/>
      <c r="BH10" s="25"/>
      <c r="BI10" s="25"/>
      <c r="BJ10" s="25"/>
      <c r="BK10" s="25"/>
    </row>
    <row r="11" spans="1:63" ht="15.75" customHeight="1" hidden="1" thickBot="1">
      <c r="A11" s="339"/>
      <c r="B11" s="320" t="s">
        <v>23</v>
      </c>
      <c r="C11" s="321" t="s">
        <v>24</v>
      </c>
      <c r="D11" s="53" t="s">
        <v>18</v>
      </c>
      <c r="E11" s="54"/>
      <c r="F11" s="42"/>
      <c r="G11" s="44"/>
      <c r="H11" s="42"/>
      <c r="I11" s="18"/>
      <c r="J11" s="55"/>
      <c r="K11" s="56"/>
      <c r="L11" s="56"/>
      <c r="M11" s="56"/>
      <c r="N11" s="57"/>
      <c r="O11" s="55"/>
      <c r="P11" s="195"/>
      <c r="Q11" s="222"/>
      <c r="R11" s="171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82"/>
      <c r="AF11" s="219"/>
      <c r="AG11" s="225"/>
      <c r="AH11" s="225"/>
      <c r="AI11" s="199"/>
      <c r="AJ11" s="82"/>
      <c r="AK11" s="82"/>
      <c r="AL11" s="82"/>
      <c r="AM11" s="82"/>
      <c r="AN11" s="82"/>
      <c r="AO11" s="82"/>
      <c r="AP11" s="82"/>
      <c r="AQ11" s="82"/>
      <c r="AR11" s="41"/>
      <c r="AS11" s="43"/>
      <c r="AT11" s="41"/>
      <c r="AU11" s="46"/>
      <c r="AV11" s="43"/>
      <c r="AW11" s="146"/>
      <c r="AX11" s="146"/>
      <c r="AY11" s="146"/>
      <c r="AZ11" s="147" t="s">
        <v>19</v>
      </c>
      <c r="BA11" s="147" t="s">
        <v>19</v>
      </c>
      <c r="BB11" s="147" t="s">
        <v>19</v>
      </c>
      <c r="BC11" s="148" t="s">
        <v>19</v>
      </c>
      <c r="BD11" s="149" t="s">
        <v>19</v>
      </c>
      <c r="BE11" s="39">
        <f t="shared" si="3"/>
        <v>0</v>
      </c>
      <c r="BF11" s="24"/>
      <c r="BG11" s="25"/>
      <c r="BH11" s="25"/>
      <c r="BI11" s="25"/>
      <c r="BJ11" s="25"/>
      <c r="BK11" s="25"/>
    </row>
    <row r="12" spans="1:63" ht="15.75" customHeight="1" hidden="1" thickBot="1">
      <c r="A12" s="339"/>
      <c r="B12" s="316"/>
      <c r="C12" s="322"/>
      <c r="D12" s="63" t="s">
        <v>20</v>
      </c>
      <c r="E12" s="64"/>
      <c r="F12" s="65"/>
      <c r="G12" s="66"/>
      <c r="H12" s="65"/>
      <c r="I12" s="21"/>
      <c r="J12" s="67"/>
      <c r="K12" s="68"/>
      <c r="L12" s="68"/>
      <c r="M12" s="68"/>
      <c r="N12" s="69"/>
      <c r="O12" s="67"/>
      <c r="P12" s="223"/>
      <c r="Q12" s="224"/>
      <c r="R12" s="218"/>
      <c r="S12" s="219"/>
      <c r="T12" s="219"/>
      <c r="U12" s="219"/>
      <c r="V12" s="219"/>
      <c r="W12" s="219"/>
      <c r="X12" s="220"/>
      <c r="Y12" s="220"/>
      <c r="Z12" s="220"/>
      <c r="AA12" s="220"/>
      <c r="AB12" s="220"/>
      <c r="AC12" s="220"/>
      <c r="AD12" s="220"/>
      <c r="AE12" s="58"/>
      <c r="AF12" s="220"/>
      <c r="AG12" s="226"/>
      <c r="AH12" s="226"/>
      <c r="AI12" s="227"/>
      <c r="AJ12" s="58"/>
      <c r="AK12" s="58"/>
      <c r="AL12" s="58"/>
      <c r="AM12" s="58"/>
      <c r="AN12" s="58"/>
      <c r="AO12" s="58"/>
      <c r="AP12" s="58"/>
      <c r="AQ12" s="58"/>
      <c r="AR12" s="50"/>
      <c r="AS12" s="89"/>
      <c r="AT12" s="90"/>
      <c r="AU12" s="90"/>
      <c r="AV12" s="91"/>
      <c r="AW12" s="141"/>
      <c r="AX12" s="141"/>
      <c r="AY12" s="141"/>
      <c r="AZ12" s="150" t="s">
        <v>19</v>
      </c>
      <c r="BA12" s="150" t="s">
        <v>19</v>
      </c>
      <c r="BB12" s="150" t="s">
        <v>19</v>
      </c>
      <c r="BC12" s="151" t="s">
        <v>19</v>
      </c>
      <c r="BD12" s="152" t="s">
        <v>19</v>
      </c>
      <c r="BE12" s="92">
        <f t="shared" si="3"/>
        <v>0</v>
      </c>
      <c r="BF12" s="24"/>
      <c r="BG12" s="25"/>
      <c r="BH12" s="25"/>
      <c r="BI12" s="25"/>
      <c r="BJ12" s="25"/>
      <c r="BK12" s="25"/>
    </row>
    <row r="13" spans="1:63" ht="23.25" customHeight="1">
      <c r="A13" s="339"/>
      <c r="B13" s="221" t="s">
        <v>80</v>
      </c>
      <c r="C13" s="297" t="s">
        <v>81</v>
      </c>
      <c r="D13" s="70" t="s">
        <v>18</v>
      </c>
      <c r="E13" s="59">
        <f>E16+E19+E22</f>
        <v>0</v>
      </c>
      <c r="F13" s="59">
        <f aca="true" t="shared" si="5" ref="F13:AV13">F16+F19+F22</f>
        <v>0</v>
      </c>
      <c r="G13" s="59">
        <f t="shared" si="5"/>
        <v>0</v>
      </c>
      <c r="H13" s="59">
        <f t="shared" si="5"/>
        <v>0</v>
      </c>
      <c r="I13" s="59">
        <f t="shared" si="5"/>
        <v>0</v>
      </c>
      <c r="J13" s="59">
        <f t="shared" si="5"/>
        <v>0</v>
      </c>
      <c r="K13" s="59">
        <f t="shared" si="5"/>
        <v>0</v>
      </c>
      <c r="L13" s="59">
        <f t="shared" si="5"/>
        <v>0</v>
      </c>
      <c r="M13" s="59">
        <f t="shared" si="5"/>
        <v>0</v>
      </c>
      <c r="N13" s="59">
        <f t="shared" si="5"/>
        <v>0</v>
      </c>
      <c r="O13" s="59">
        <f t="shared" si="5"/>
        <v>0</v>
      </c>
      <c r="P13" s="193">
        <f t="shared" si="5"/>
        <v>2</v>
      </c>
      <c r="Q13" s="193">
        <f t="shared" si="5"/>
        <v>4</v>
      </c>
      <c r="R13" s="59">
        <f t="shared" si="5"/>
        <v>0</v>
      </c>
      <c r="S13" s="59">
        <f t="shared" si="5"/>
        <v>0</v>
      </c>
      <c r="T13" s="59">
        <f t="shared" si="5"/>
        <v>0</v>
      </c>
      <c r="U13" s="59">
        <f t="shared" si="5"/>
        <v>0</v>
      </c>
      <c r="V13" s="59">
        <f t="shared" si="5"/>
        <v>0</v>
      </c>
      <c r="W13" s="59">
        <f t="shared" si="5"/>
        <v>0</v>
      </c>
      <c r="X13" s="59">
        <f t="shared" si="5"/>
        <v>0</v>
      </c>
      <c r="Y13" s="59">
        <f t="shared" si="5"/>
        <v>0</v>
      </c>
      <c r="Z13" s="59">
        <f t="shared" si="5"/>
        <v>0</v>
      </c>
      <c r="AA13" s="59">
        <f t="shared" si="5"/>
        <v>0</v>
      </c>
      <c r="AB13" s="59">
        <f t="shared" si="5"/>
        <v>0</v>
      </c>
      <c r="AC13" s="59">
        <f t="shared" si="5"/>
        <v>0</v>
      </c>
      <c r="AD13" s="59">
        <f t="shared" si="5"/>
        <v>0</v>
      </c>
      <c r="AE13" s="59">
        <f t="shared" si="5"/>
        <v>0</v>
      </c>
      <c r="AF13" s="59">
        <f t="shared" si="5"/>
        <v>0</v>
      </c>
      <c r="AG13" s="193">
        <f t="shared" si="5"/>
        <v>10</v>
      </c>
      <c r="AH13" s="193">
        <f t="shared" si="5"/>
        <v>4</v>
      </c>
      <c r="AI13" s="193">
        <f t="shared" si="5"/>
        <v>0</v>
      </c>
      <c r="AJ13" s="59">
        <f t="shared" si="5"/>
        <v>0</v>
      </c>
      <c r="AK13" s="59">
        <f t="shared" si="5"/>
        <v>0</v>
      </c>
      <c r="AL13" s="59">
        <f t="shared" si="5"/>
        <v>0</v>
      </c>
      <c r="AM13" s="59">
        <f t="shared" si="5"/>
        <v>0</v>
      </c>
      <c r="AN13" s="59">
        <f t="shared" si="5"/>
        <v>0</v>
      </c>
      <c r="AO13" s="59">
        <f t="shared" si="5"/>
        <v>0</v>
      </c>
      <c r="AP13" s="59">
        <f t="shared" si="5"/>
        <v>0</v>
      </c>
      <c r="AQ13" s="59">
        <f t="shared" si="5"/>
        <v>0</v>
      </c>
      <c r="AR13" s="59">
        <f t="shared" si="5"/>
        <v>0</v>
      </c>
      <c r="AS13" s="59">
        <f t="shared" si="5"/>
        <v>0</v>
      </c>
      <c r="AT13" s="59">
        <f t="shared" si="5"/>
        <v>0</v>
      </c>
      <c r="AU13" s="59">
        <f t="shared" si="5"/>
        <v>0</v>
      </c>
      <c r="AV13" s="59">
        <f t="shared" si="5"/>
        <v>0</v>
      </c>
      <c r="AW13" s="137" t="s">
        <v>19</v>
      </c>
      <c r="AX13" s="137" t="s">
        <v>19</v>
      </c>
      <c r="AY13" s="137" t="s">
        <v>19</v>
      </c>
      <c r="AZ13" s="137" t="s">
        <v>19</v>
      </c>
      <c r="BA13" s="137" t="s">
        <v>19</v>
      </c>
      <c r="BB13" s="137" t="s">
        <v>19</v>
      </c>
      <c r="BC13" s="139" t="s">
        <v>19</v>
      </c>
      <c r="BD13" s="145" t="s">
        <v>19</v>
      </c>
      <c r="BE13" s="78">
        <f t="shared" si="3"/>
        <v>20</v>
      </c>
      <c r="BF13" s="24"/>
      <c r="BG13" s="25"/>
      <c r="BH13" s="25"/>
      <c r="BI13" s="25"/>
      <c r="BJ13" s="25"/>
      <c r="BK13" s="25"/>
    </row>
    <row r="14" spans="1:63" ht="21" customHeight="1">
      <c r="A14" s="339"/>
      <c r="B14" s="71"/>
      <c r="C14" s="298"/>
      <c r="D14" s="58" t="s">
        <v>20</v>
      </c>
      <c r="E14" s="59">
        <f>E17+E20+E23</f>
        <v>0</v>
      </c>
      <c r="F14" s="59">
        <f aca="true" t="shared" si="6" ref="F14:AV14">F17+F20+F23</f>
        <v>0</v>
      </c>
      <c r="G14" s="59">
        <f t="shared" si="6"/>
        <v>0</v>
      </c>
      <c r="H14" s="59">
        <f t="shared" si="6"/>
        <v>0</v>
      </c>
      <c r="I14" s="59">
        <f t="shared" si="6"/>
        <v>0</v>
      </c>
      <c r="J14" s="59">
        <f t="shared" si="6"/>
        <v>0</v>
      </c>
      <c r="K14" s="59">
        <f t="shared" si="6"/>
        <v>0</v>
      </c>
      <c r="L14" s="59">
        <f t="shared" si="6"/>
        <v>0</v>
      </c>
      <c r="M14" s="59">
        <f t="shared" si="6"/>
        <v>9</v>
      </c>
      <c r="N14" s="59">
        <f t="shared" si="6"/>
        <v>9</v>
      </c>
      <c r="O14" s="59">
        <f t="shared" si="6"/>
        <v>9</v>
      </c>
      <c r="P14" s="193">
        <f t="shared" si="6"/>
        <v>0</v>
      </c>
      <c r="Q14" s="193">
        <f t="shared" si="6"/>
        <v>0</v>
      </c>
      <c r="R14" s="59">
        <f t="shared" si="6"/>
        <v>11</v>
      </c>
      <c r="S14" s="59">
        <f t="shared" si="6"/>
        <v>14</v>
      </c>
      <c r="T14" s="59">
        <f t="shared" si="6"/>
        <v>10</v>
      </c>
      <c r="U14" s="59">
        <f t="shared" si="6"/>
        <v>11</v>
      </c>
      <c r="V14" s="59">
        <f t="shared" si="6"/>
        <v>12</v>
      </c>
      <c r="W14" s="59">
        <f t="shared" si="6"/>
        <v>12</v>
      </c>
      <c r="X14" s="59">
        <f t="shared" si="6"/>
        <v>11</v>
      </c>
      <c r="Y14" s="59">
        <f t="shared" si="6"/>
        <v>12</v>
      </c>
      <c r="Z14" s="59">
        <f t="shared" si="6"/>
        <v>11</v>
      </c>
      <c r="AA14" s="59">
        <f t="shared" si="6"/>
        <v>9</v>
      </c>
      <c r="AB14" s="59">
        <f t="shared" si="6"/>
        <v>10</v>
      </c>
      <c r="AC14" s="59">
        <f t="shared" si="6"/>
        <v>11</v>
      </c>
      <c r="AD14" s="59">
        <f t="shared" si="6"/>
        <v>9</v>
      </c>
      <c r="AE14" s="59">
        <f t="shared" si="6"/>
        <v>9</v>
      </c>
      <c r="AF14" s="59">
        <f t="shared" si="6"/>
        <v>9</v>
      </c>
      <c r="AG14" s="193">
        <f t="shared" si="6"/>
        <v>0</v>
      </c>
      <c r="AH14" s="193">
        <f t="shared" si="6"/>
        <v>0</v>
      </c>
      <c r="AI14" s="193">
        <f t="shared" si="6"/>
        <v>0</v>
      </c>
      <c r="AJ14" s="59">
        <f t="shared" si="6"/>
        <v>5</v>
      </c>
      <c r="AK14" s="59">
        <f t="shared" si="6"/>
        <v>6</v>
      </c>
      <c r="AL14" s="59">
        <f t="shared" si="6"/>
        <v>9</v>
      </c>
      <c r="AM14" s="59">
        <f t="shared" si="6"/>
        <v>0</v>
      </c>
      <c r="AN14" s="59">
        <f t="shared" si="6"/>
        <v>0</v>
      </c>
      <c r="AO14" s="59">
        <f t="shared" si="6"/>
        <v>0</v>
      </c>
      <c r="AP14" s="59">
        <f t="shared" si="6"/>
        <v>0</v>
      </c>
      <c r="AQ14" s="59">
        <f t="shared" si="6"/>
        <v>0</v>
      </c>
      <c r="AR14" s="59">
        <f t="shared" si="6"/>
        <v>0</v>
      </c>
      <c r="AS14" s="59">
        <f t="shared" si="6"/>
        <v>0</v>
      </c>
      <c r="AT14" s="59">
        <f t="shared" si="6"/>
        <v>0</v>
      </c>
      <c r="AU14" s="59">
        <f t="shared" si="6"/>
        <v>0</v>
      </c>
      <c r="AV14" s="59">
        <f t="shared" si="6"/>
        <v>0</v>
      </c>
      <c r="AW14" s="136" t="s">
        <v>19</v>
      </c>
      <c r="AX14" s="140" t="s">
        <v>19</v>
      </c>
      <c r="AY14" s="140" t="s">
        <v>19</v>
      </c>
      <c r="AZ14" s="140" t="s">
        <v>19</v>
      </c>
      <c r="BA14" s="140" t="s">
        <v>19</v>
      </c>
      <c r="BB14" s="136" t="s">
        <v>19</v>
      </c>
      <c r="BC14" s="140" t="s">
        <v>19</v>
      </c>
      <c r="BD14" s="153" t="s">
        <v>19</v>
      </c>
      <c r="BE14" s="75">
        <f t="shared" si="3"/>
        <v>208</v>
      </c>
      <c r="BF14" s="24"/>
      <c r="BG14" s="25"/>
      <c r="BH14" s="25"/>
      <c r="BI14" s="25"/>
      <c r="BJ14" s="25"/>
      <c r="BK14" s="25"/>
    </row>
    <row r="15" spans="1:63" ht="21.75" customHeight="1">
      <c r="A15" s="339"/>
      <c r="B15" s="86"/>
      <c r="C15" s="308"/>
      <c r="D15" s="85" t="s">
        <v>42</v>
      </c>
      <c r="E15" s="83"/>
      <c r="F15" s="77"/>
      <c r="G15" s="83"/>
      <c r="H15" s="77"/>
      <c r="I15" s="61"/>
      <c r="J15" s="62"/>
      <c r="K15" s="62"/>
      <c r="L15" s="62"/>
      <c r="M15" s="62"/>
      <c r="N15" s="61"/>
      <c r="O15" s="62"/>
      <c r="P15" s="193"/>
      <c r="Q15" s="193"/>
      <c r="R15" s="122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193"/>
      <c r="AH15" s="193"/>
      <c r="AI15" s="193"/>
      <c r="AJ15" s="59"/>
      <c r="AK15" s="59"/>
      <c r="AL15" s="59"/>
      <c r="AM15" s="59"/>
      <c r="AN15" s="59"/>
      <c r="AO15" s="59"/>
      <c r="AP15" s="59"/>
      <c r="AQ15" s="59"/>
      <c r="AR15" s="62"/>
      <c r="AS15" s="61"/>
      <c r="AT15" s="62"/>
      <c r="AU15" s="62"/>
      <c r="AV15" s="61"/>
      <c r="AW15" s="133"/>
      <c r="AX15" s="133"/>
      <c r="AY15" s="133"/>
      <c r="AZ15" s="133"/>
      <c r="BA15" s="139"/>
      <c r="BB15" s="137"/>
      <c r="BC15" s="139"/>
      <c r="BD15" s="133"/>
      <c r="BE15" s="20">
        <f aca="true" t="shared" si="7" ref="BE15:BE24">SUM(E15:BD15)</f>
        <v>0</v>
      </c>
      <c r="BF15" s="24"/>
      <c r="BG15" s="25"/>
      <c r="BH15" s="25"/>
      <c r="BI15" s="25"/>
      <c r="BJ15" s="25"/>
      <c r="BK15" s="25"/>
    </row>
    <row r="16" spans="1:63" ht="15.75" customHeight="1">
      <c r="A16" s="339"/>
      <c r="B16" s="191" t="s">
        <v>82</v>
      </c>
      <c r="C16" s="309" t="s">
        <v>74</v>
      </c>
      <c r="D16" s="70" t="s">
        <v>18</v>
      </c>
      <c r="E16" s="59">
        <v>0</v>
      </c>
      <c r="F16" s="60">
        <v>0</v>
      </c>
      <c r="G16" s="61">
        <v>0</v>
      </c>
      <c r="H16" s="61">
        <v>0</v>
      </c>
      <c r="I16" s="61">
        <v>0</v>
      </c>
      <c r="J16" s="62">
        <v>0</v>
      </c>
      <c r="K16" s="62">
        <v>0</v>
      </c>
      <c r="L16" s="62">
        <v>0</v>
      </c>
      <c r="M16" s="62">
        <v>0</v>
      </c>
      <c r="N16" s="61">
        <v>0</v>
      </c>
      <c r="O16" s="62">
        <v>0</v>
      </c>
      <c r="P16" s="193">
        <v>0</v>
      </c>
      <c r="Q16" s="193">
        <v>0</v>
      </c>
      <c r="R16" s="122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193">
        <v>4</v>
      </c>
      <c r="AH16" s="193">
        <v>0</v>
      </c>
      <c r="AI16" s="193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62">
        <v>0</v>
      </c>
      <c r="AS16" s="61">
        <v>0</v>
      </c>
      <c r="AT16" s="62">
        <v>0</v>
      </c>
      <c r="AU16" s="62">
        <v>0</v>
      </c>
      <c r="AV16" s="61">
        <v>0</v>
      </c>
      <c r="AW16" s="137" t="s">
        <v>19</v>
      </c>
      <c r="AX16" s="137" t="s">
        <v>19</v>
      </c>
      <c r="AY16" s="137" t="s">
        <v>19</v>
      </c>
      <c r="AZ16" s="137" t="s">
        <v>19</v>
      </c>
      <c r="BA16" s="137" t="s">
        <v>19</v>
      </c>
      <c r="BB16" s="137" t="s">
        <v>19</v>
      </c>
      <c r="BC16" s="137" t="s">
        <v>19</v>
      </c>
      <c r="BD16" s="133" t="s">
        <v>19</v>
      </c>
      <c r="BE16" s="20">
        <f t="shared" si="7"/>
        <v>4</v>
      </c>
      <c r="BF16" s="24"/>
      <c r="BG16" s="25"/>
      <c r="BH16" s="25"/>
      <c r="BI16" s="25"/>
      <c r="BJ16" s="25"/>
      <c r="BK16" s="25"/>
    </row>
    <row r="17" spans="1:63" ht="15.75" customHeight="1">
      <c r="A17" s="339"/>
      <c r="B17" s="88"/>
      <c r="C17" s="309"/>
      <c r="D17" s="58" t="s">
        <v>20</v>
      </c>
      <c r="E17" s="59">
        <v>0</v>
      </c>
      <c r="F17" s="60">
        <v>0</v>
      </c>
      <c r="G17" s="61">
        <v>0</v>
      </c>
      <c r="H17" s="61">
        <v>0</v>
      </c>
      <c r="I17" s="61">
        <v>0</v>
      </c>
      <c r="J17" s="62">
        <v>0</v>
      </c>
      <c r="K17" s="62">
        <v>0</v>
      </c>
      <c r="L17" s="62">
        <v>0</v>
      </c>
      <c r="M17" s="61">
        <v>2</v>
      </c>
      <c r="N17" s="61">
        <v>2</v>
      </c>
      <c r="O17" s="62">
        <v>2</v>
      </c>
      <c r="P17" s="193">
        <v>0</v>
      </c>
      <c r="Q17" s="193">
        <v>0</v>
      </c>
      <c r="R17" s="122">
        <v>3</v>
      </c>
      <c r="S17" s="59">
        <v>3</v>
      </c>
      <c r="T17" s="59">
        <v>3</v>
      </c>
      <c r="U17" s="59">
        <v>3</v>
      </c>
      <c r="V17" s="59">
        <v>3</v>
      </c>
      <c r="W17" s="59">
        <v>3</v>
      </c>
      <c r="X17" s="59">
        <v>3</v>
      </c>
      <c r="Y17" s="59">
        <v>3</v>
      </c>
      <c r="Z17" s="59">
        <v>1</v>
      </c>
      <c r="AA17" s="59">
        <v>1</v>
      </c>
      <c r="AB17" s="59">
        <v>1</v>
      </c>
      <c r="AC17" s="59">
        <v>1</v>
      </c>
      <c r="AD17" s="59">
        <v>1</v>
      </c>
      <c r="AE17" s="59">
        <v>1</v>
      </c>
      <c r="AF17" s="59">
        <v>1</v>
      </c>
      <c r="AG17" s="193">
        <v>0</v>
      </c>
      <c r="AH17" s="193">
        <v>0</v>
      </c>
      <c r="AI17" s="193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74">
        <v>0</v>
      </c>
      <c r="AS17" s="45">
        <v>0</v>
      </c>
      <c r="AT17" s="74">
        <v>0</v>
      </c>
      <c r="AU17" s="74">
        <v>0</v>
      </c>
      <c r="AV17" s="45">
        <v>0</v>
      </c>
      <c r="AW17" s="136" t="s">
        <v>19</v>
      </c>
      <c r="AX17" s="136" t="s">
        <v>19</v>
      </c>
      <c r="AY17" s="136" t="s">
        <v>19</v>
      </c>
      <c r="AZ17" s="136" t="s">
        <v>19</v>
      </c>
      <c r="BA17" s="136" t="s">
        <v>19</v>
      </c>
      <c r="BB17" s="136" t="s">
        <v>19</v>
      </c>
      <c r="BC17" s="140" t="s">
        <v>19</v>
      </c>
      <c r="BD17" s="135" t="s">
        <v>19</v>
      </c>
      <c r="BE17" s="76">
        <f t="shared" si="7"/>
        <v>37</v>
      </c>
      <c r="BF17" s="24"/>
      <c r="BG17" s="25"/>
      <c r="BH17" s="25"/>
      <c r="BI17" s="25"/>
      <c r="BJ17" s="25"/>
      <c r="BK17" s="25"/>
    </row>
    <row r="18" spans="1:63" ht="15.75" customHeight="1">
      <c r="A18" s="339"/>
      <c r="B18" s="86"/>
      <c r="C18" s="310"/>
      <c r="D18" s="70" t="s">
        <v>42</v>
      </c>
      <c r="E18" s="59"/>
      <c r="F18" s="60"/>
      <c r="G18" s="59"/>
      <c r="H18" s="60"/>
      <c r="I18" s="61"/>
      <c r="J18" s="62"/>
      <c r="K18" s="62"/>
      <c r="L18" s="62"/>
      <c r="M18" s="62"/>
      <c r="N18" s="61"/>
      <c r="O18" s="62"/>
      <c r="P18" s="193"/>
      <c r="Q18" s="197"/>
      <c r="R18" s="103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193"/>
      <c r="AH18" s="193"/>
      <c r="AI18" s="193" t="s">
        <v>75</v>
      </c>
      <c r="AJ18" s="59"/>
      <c r="AK18" s="59"/>
      <c r="AL18" s="59"/>
      <c r="AM18" s="59"/>
      <c r="AN18" s="59"/>
      <c r="AO18" s="59"/>
      <c r="AP18" s="59"/>
      <c r="AQ18" s="59"/>
      <c r="AR18" s="74"/>
      <c r="AS18" s="45"/>
      <c r="AT18" s="74"/>
      <c r="AU18" s="74"/>
      <c r="AV18" s="45"/>
      <c r="AW18" s="135"/>
      <c r="AX18" s="135"/>
      <c r="AY18" s="135"/>
      <c r="AZ18" s="135"/>
      <c r="BA18" s="136"/>
      <c r="BB18" s="136"/>
      <c r="BC18" s="136"/>
      <c r="BD18" s="133"/>
      <c r="BE18" s="20">
        <f t="shared" si="7"/>
        <v>0</v>
      </c>
      <c r="BF18" s="24"/>
      <c r="BG18" s="25"/>
      <c r="BH18" s="25"/>
      <c r="BI18" s="25"/>
      <c r="BJ18" s="25"/>
      <c r="BK18" s="25"/>
    </row>
    <row r="19" spans="1:63" s="13" customFormat="1" ht="15.75">
      <c r="A19" s="339"/>
      <c r="B19" s="291" t="s">
        <v>84</v>
      </c>
      <c r="C19" s="311" t="s">
        <v>83</v>
      </c>
      <c r="D19" s="50" t="s">
        <v>18</v>
      </c>
      <c r="E19" s="82">
        <v>0</v>
      </c>
      <c r="F19" s="80">
        <v>0</v>
      </c>
      <c r="G19" s="82">
        <v>0</v>
      </c>
      <c r="H19" s="82">
        <v>0</v>
      </c>
      <c r="I19" s="82">
        <v>0</v>
      </c>
      <c r="J19" s="80">
        <v>0</v>
      </c>
      <c r="K19" s="80">
        <v>0</v>
      </c>
      <c r="L19" s="80">
        <v>0</v>
      </c>
      <c r="M19" s="80">
        <v>0</v>
      </c>
      <c r="N19" s="82">
        <v>0</v>
      </c>
      <c r="O19" s="80">
        <v>0</v>
      </c>
      <c r="P19" s="199">
        <v>2</v>
      </c>
      <c r="Q19" s="198">
        <v>0</v>
      </c>
      <c r="R19" s="180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199">
        <v>4</v>
      </c>
      <c r="AH19" s="199">
        <v>4</v>
      </c>
      <c r="AI19" s="199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0">
        <v>0</v>
      </c>
      <c r="AS19" s="82">
        <v>0</v>
      </c>
      <c r="AT19" s="80">
        <v>0</v>
      </c>
      <c r="AU19" s="80">
        <v>0</v>
      </c>
      <c r="AV19" s="82">
        <v>0</v>
      </c>
      <c r="AW19" s="137" t="s">
        <v>19</v>
      </c>
      <c r="AX19" s="139" t="s">
        <v>19</v>
      </c>
      <c r="AY19" s="139" t="s">
        <v>19</v>
      </c>
      <c r="AZ19" s="139" t="s">
        <v>19</v>
      </c>
      <c r="BA19" s="139" t="s">
        <v>19</v>
      </c>
      <c r="BB19" s="137" t="s">
        <v>19</v>
      </c>
      <c r="BC19" s="137" t="s">
        <v>19</v>
      </c>
      <c r="BD19" s="133" t="s">
        <v>19</v>
      </c>
      <c r="BE19" s="20">
        <f t="shared" si="7"/>
        <v>10</v>
      </c>
      <c r="BF19" s="26"/>
      <c r="BG19" s="27"/>
      <c r="BH19" s="27"/>
      <c r="BI19" s="27"/>
      <c r="BJ19" s="27"/>
      <c r="BK19" s="27"/>
    </row>
    <row r="20" spans="1:63" s="15" customFormat="1" ht="15.75">
      <c r="A20" s="339"/>
      <c r="B20" s="291"/>
      <c r="C20" s="312"/>
      <c r="D20" s="49" t="s">
        <v>20</v>
      </c>
      <c r="E20" s="82">
        <v>0</v>
      </c>
      <c r="F20" s="80">
        <v>0</v>
      </c>
      <c r="G20" s="82">
        <v>0</v>
      </c>
      <c r="H20" s="82">
        <v>0</v>
      </c>
      <c r="I20" s="82">
        <v>0</v>
      </c>
      <c r="J20" s="80">
        <v>0</v>
      </c>
      <c r="K20" s="80">
        <v>0</v>
      </c>
      <c r="L20" s="80">
        <v>0</v>
      </c>
      <c r="M20" s="80">
        <v>5</v>
      </c>
      <c r="N20" s="80">
        <v>5</v>
      </c>
      <c r="O20" s="79">
        <v>5</v>
      </c>
      <c r="P20" s="200">
        <v>0</v>
      </c>
      <c r="Q20" s="201">
        <v>0</v>
      </c>
      <c r="R20" s="180">
        <v>5</v>
      </c>
      <c r="S20" s="82">
        <v>8</v>
      </c>
      <c r="T20" s="82">
        <v>5</v>
      </c>
      <c r="U20" s="82">
        <v>6</v>
      </c>
      <c r="V20" s="82">
        <v>5</v>
      </c>
      <c r="W20" s="82">
        <v>6</v>
      </c>
      <c r="X20" s="82">
        <v>5</v>
      </c>
      <c r="Y20" s="82">
        <v>5</v>
      </c>
      <c r="Z20" s="82">
        <v>5</v>
      </c>
      <c r="AA20" s="82">
        <v>4</v>
      </c>
      <c r="AB20" s="82">
        <v>4</v>
      </c>
      <c r="AC20" s="82">
        <v>4</v>
      </c>
      <c r="AD20" s="82">
        <v>4</v>
      </c>
      <c r="AE20" s="82">
        <v>4</v>
      </c>
      <c r="AF20" s="82">
        <v>4</v>
      </c>
      <c r="AG20" s="199">
        <v>0</v>
      </c>
      <c r="AH20" s="199">
        <v>0</v>
      </c>
      <c r="AI20" s="199">
        <v>0</v>
      </c>
      <c r="AJ20" s="82">
        <v>5</v>
      </c>
      <c r="AK20" s="82">
        <v>5</v>
      </c>
      <c r="AL20" s="82">
        <v>8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79">
        <v>0</v>
      </c>
      <c r="AS20" s="81">
        <v>0</v>
      </c>
      <c r="AT20" s="79">
        <v>0</v>
      </c>
      <c r="AU20" s="80">
        <v>0</v>
      </c>
      <c r="AV20" s="79">
        <v>0</v>
      </c>
      <c r="AW20" s="140" t="s">
        <v>19</v>
      </c>
      <c r="AX20" s="140" t="s">
        <v>19</v>
      </c>
      <c r="AY20" s="140" t="s">
        <v>19</v>
      </c>
      <c r="AZ20" s="140" t="s">
        <v>19</v>
      </c>
      <c r="BA20" s="140" t="s">
        <v>19</v>
      </c>
      <c r="BB20" s="136" t="s">
        <v>19</v>
      </c>
      <c r="BC20" s="136" t="s">
        <v>19</v>
      </c>
      <c r="BD20" s="135" t="s">
        <v>19</v>
      </c>
      <c r="BE20" s="78">
        <f t="shared" si="7"/>
        <v>107</v>
      </c>
      <c r="BF20" s="28"/>
      <c r="BG20" s="29"/>
      <c r="BH20" s="29"/>
      <c r="BI20" s="29"/>
      <c r="BJ20" s="29"/>
      <c r="BK20" s="29"/>
    </row>
    <row r="21" spans="1:63" s="13" customFormat="1" ht="15.75">
      <c r="A21" s="339"/>
      <c r="B21" s="33"/>
      <c r="C21" s="313"/>
      <c r="D21" s="50" t="s">
        <v>42</v>
      </c>
      <c r="E21" s="82"/>
      <c r="F21" s="80"/>
      <c r="G21" s="80"/>
      <c r="H21" s="80"/>
      <c r="I21" s="82"/>
      <c r="J21" s="19"/>
      <c r="K21" s="82"/>
      <c r="L21" s="80"/>
      <c r="M21" s="80"/>
      <c r="N21" s="80"/>
      <c r="O21" s="80"/>
      <c r="P21" s="198"/>
      <c r="Q21" s="198"/>
      <c r="R21" s="19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199"/>
      <c r="AH21" s="199"/>
      <c r="AI21" s="199" t="s">
        <v>76</v>
      </c>
      <c r="AJ21" s="82"/>
      <c r="AK21" s="82"/>
      <c r="AL21" s="82"/>
      <c r="AM21" s="82"/>
      <c r="AN21" s="82"/>
      <c r="AO21" s="82"/>
      <c r="AP21" s="82"/>
      <c r="AQ21" s="82"/>
      <c r="AR21" s="80"/>
      <c r="AS21" s="80"/>
      <c r="AT21" s="82"/>
      <c r="AU21" s="80"/>
      <c r="AV21" s="80"/>
      <c r="AW21" s="139"/>
      <c r="AX21" s="139"/>
      <c r="AY21" s="137"/>
      <c r="AZ21" s="139"/>
      <c r="BA21" s="139"/>
      <c r="BB21" s="137"/>
      <c r="BC21" s="137"/>
      <c r="BD21" s="133"/>
      <c r="BE21" s="78">
        <f t="shared" si="7"/>
        <v>0</v>
      </c>
      <c r="BF21" s="26"/>
      <c r="BG21" s="27"/>
      <c r="BH21" s="27"/>
      <c r="BI21" s="27"/>
      <c r="BJ21" s="27"/>
      <c r="BK21" s="27"/>
    </row>
    <row r="22" spans="1:63" s="15" customFormat="1" ht="15.75" customHeight="1">
      <c r="A22" s="339"/>
      <c r="B22" s="173" t="s">
        <v>85</v>
      </c>
      <c r="C22" s="290" t="s">
        <v>86</v>
      </c>
      <c r="D22" s="51" t="s">
        <v>18</v>
      </c>
      <c r="E22" s="81">
        <v>0</v>
      </c>
      <c r="F22" s="79">
        <v>0</v>
      </c>
      <c r="G22" s="117">
        <v>0</v>
      </c>
      <c r="H22" s="117">
        <v>0</v>
      </c>
      <c r="I22" s="81">
        <v>0</v>
      </c>
      <c r="J22" s="160">
        <v>0</v>
      </c>
      <c r="K22" s="81">
        <v>0</v>
      </c>
      <c r="L22" s="127">
        <v>0</v>
      </c>
      <c r="M22" s="79">
        <v>0</v>
      </c>
      <c r="N22" s="80">
        <v>0</v>
      </c>
      <c r="O22" s="79">
        <v>0</v>
      </c>
      <c r="P22" s="201">
        <v>0</v>
      </c>
      <c r="Q22" s="196">
        <v>4</v>
      </c>
      <c r="R22" s="180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199">
        <v>2</v>
      </c>
      <c r="AH22" s="199">
        <v>0</v>
      </c>
      <c r="AI22" s="199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59">
        <v>0</v>
      </c>
      <c r="AQ22" s="59">
        <v>0</v>
      </c>
      <c r="AR22" s="169">
        <v>0</v>
      </c>
      <c r="AS22" s="79">
        <v>0</v>
      </c>
      <c r="AT22" s="81">
        <v>0</v>
      </c>
      <c r="AU22" s="79">
        <v>0</v>
      </c>
      <c r="AV22" s="79">
        <v>0</v>
      </c>
      <c r="AW22" s="140" t="s">
        <v>19</v>
      </c>
      <c r="AX22" s="140" t="s">
        <v>19</v>
      </c>
      <c r="AY22" s="144" t="s">
        <v>19</v>
      </c>
      <c r="AZ22" s="140" t="s">
        <v>19</v>
      </c>
      <c r="BA22" s="140" t="s">
        <v>19</v>
      </c>
      <c r="BB22" s="136" t="s">
        <v>19</v>
      </c>
      <c r="BC22" s="136" t="s">
        <v>19</v>
      </c>
      <c r="BD22" s="135" t="s">
        <v>19</v>
      </c>
      <c r="BE22" s="78">
        <f t="shared" si="7"/>
        <v>6</v>
      </c>
      <c r="BF22" s="28"/>
      <c r="BG22" s="29"/>
      <c r="BH22" s="29"/>
      <c r="BI22" s="29"/>
      <c r="BJ22" s="29"/>
      <c r="BK22" s="29"/>
    </row>
    <row r="23" spans="1:63" s="15" customFormat="1" ht="15.75">
      <c r="A23" s="339"/>
      <c r="B23" s="87"/>
      <c r="C23" s="291"/>
      <c r="D23" s="51" t="s">
        <v>20</v>
      </c>
      <c r="E23" s="82">
        <v>0</v>
      </c>
      <c r="F23" s="80">
        <v>0</v>
      </c>
      <c r="G23" s="82">
        <v>0</v>
      </c>
      <c r="H23" s="82">
        <v>0</v>
      </c>
      <c r="I23" s="82">
        <v>0</v>
      </c>
      <c r="J23" s="19">
        <v>0</v>
      </c>
      <c r="K23" s="82">
        <v>0</v>
      </c>
      <c r="L23" s="80">
        <v>0</v>
      </c>
      <c r="M23" s="80">
        <v>2</v>
      </c>
      <c r="N23" s="80">
        <v>2</v>
      </c>
      <c r="O23" s="80">
        <v>2</v>
      </c>
      <c r="P23" s="198">
        <v>0</v>
      </c>
      <c r="Q23" s="198">
        <v>0</v>
      </c>
      <c r="R23" s="19">
        <v>3</v>
      </c>
      <c r="S23" s="82">
        <v>3</v>
      </c>
      <c r="T23" s="82">
        <v>2</v>
      </c>
      <c r="U23" s="82">
        <v>2</v>
      </c>
      <c r="V23" s="82">
        <v>4</v>
      </c>
      <c r="W23" s="82">
        <v>3</v>
      </c>
      <c r="X23" s="82">
        <v>3</v>
      </c>
      <c r="Y23" s="82">
        <v>4</v>
      </c>
      <c r="Z23" s="82">
        <v>5</v>
      </c>
      <c r="AA23" s="82">
        <v>4</v>
      </c>
      <c r="AB23" s="82">
        <v>5</v>
      </c>
      <c r="AC23" s="82">
        <v>6</v>
      </c>
      <c r="AD23" s="82">
        <v>4</v>
      </c>
      <c r="AE23" s="82">
        <v>4</v>
      </c>
      <c r="AF23" s="82">
        <v>4</v>
      </c>
      <c r="AG23" s="199">
        <v>0</v>
      </c>
      <c r="AH23" s="199">
        <v>0</v>
      </c>
      <c r="AI23" s="199">
        <v>0</v>
      </c>
      <c r="AJ23" s="82">
        <v>0</v>
      </c>
      <c r="AK23" s="82">
        <v>1</v>
      </c>
      <c r="AL23" s="82">
        <v>1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0">
        <v>0</v>
      </c>
      <c r="AS23" s="80">
        <v>0</v>
      </c>
      <c r="AT23" s="82">
        <v>0</v>
      </c>
      <c r="AU23" s="80">
        <v>0</v>
      </c>
      <c r="AV23" s="80">
        <v>0</v>
      </c>
      <c r="AW23" s="139" t="s">
        <v>19</v>
      </c>
      <c r="AX23" s="139" t="s">
        <v>19</v>
      </c>
      <c r="AY23" s="137" t="s">
        <v>19</v>
      </c>
      <c r="AZ23" s="139" t="s">
        <v>19</v>
      </c>
      <c r="BA23" s="139" t="s">
        <v>19</v>
      </c>
      <c r="BB23" s="137" t="s">
        <v>19</v>
      </c>
      <c r="BC23" s="137" t="s">
        <v>19</v>
      </c>
      <c r="BD23" s="133" t="s">
        <v>19</v>
      </c>
      <c r="BE23" s="78">
        <f t="shared" si="7"/>
        <v>64</v>
      </c>
      <c r="BF23" s="28"/>
      <c r="BG23" s="29"/>
      <c r="BH23" s="29"/>
      <c r="BI23" s="29"/>
      <c r="BJ23" s="29"/>
      <c r="BK23" s="29"/>
    </row>
    <row r="24" spans="1:63" s="15" customFormat="1" ht="17.25" customHeight="1">
      <c r="A24" s="339"/>
      <c r="B24" s="33"/>
      <c r="C24" s="292"/>
      <c r="D24" s="48" t="s">
        <v>42</v>
      </c>
      <c r="E24" s="82"/>
      <c r="F24" s="80"/>
      <c r="G24" s="80"/>
      <c r="H24" s="82"/>
      <c r="I24" s="82"/>
      <c r="J24" s="19"/>
      <c r="K24" s="82"/>
      <c r="L24" s="82"/>
      <c r="M24" s="82"/>
      <c r="N24" s="80"/>
      <c r="O24" s="80"/>
      <c r="P24" s="198"/>
      <c r="Q24" s="198"/>
      <c r="R24" s="19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199"/>
      <c r="AH24" s="199"/>
      <c r="AI24" s="199" t="s">
        <v>76</v>
      </c>
      <c r="AJ24" s="82"/>
      <c r="AK24" s="82"/>
      <c r="AL24" s="82"/>
      <c r="AM24" s="82"/>
      <c r="AN24" s="82"/>
      <c r="AO24" s="82"/>
      <c r="AP24" s="82"/>
      <c r="AQ24" s="82"/>
      <c r="AR24" s="80"/>
      <c r="AS24" s="80"/>
      <c r="AT24" s="82"/>
      <c r="AU24" s="80"/>
      <c r="AV24" s="80"/>
      <c r="AW24" s="139"/>
      <c r="AX24" s="139"/>
      <c r="AY24" s="137"/>
      <c r="AZ24" s="139"/>
      <c r="BA24" s="139"/>
      <c r="BB24" s="137"/>
      <c r="BC24" s="139"/>
      <c r="BD24" s="133"/>
      <c r="BE24" s="20">
        <f t="shared" si="7"/>
        <v>0</v>
      </c>
      <c r="BF24" s="28"/>
      <c r="BG24" s="29"/>
      <c r="BH24" s="29"/>
      <c r="BI24" s="29"/>
      <c r="BJ24" s="29"/>
      <c r="BK24" s="29"/>
    </row>
    <row r="25" spans="1:63" s="15" customFormat="1" ht="20.25" customHeight="1" thickBot="1">
      <c r="A25" s="339"/>
      <c r="B25" s="323" t="s">
        <v>87</v>
      </c>
      <c r="C25" s="324" t="s">
        <v>88</v>
      </c>
      <c r="D25" s="326" t="s">
        <v>18</v>
      </c>
      <c r="E25" s="304">
        <f>E28+E31</f>
        <v>0</v>
      </c>
      <c r="F25" s="304">
        <f aca="true" t="shared" si="8" ref="F25:AV25">F28+F31</f>
        <v>0</v>
      </c>
      <c r="G25" s="304">
        <f t="shared" si="8"/>
        <v>0</v>
      </c>
      <c r="H25" s="304">
        <f t="shared" si="8"/>
        <v>0</v>
      </c>
      <c r="I25" s="304">
        <f t="shared" si="8"/>
        <v>0</v>
      </c>
      <c r="J25" s="304">
        <f t="shared" si="8"/>
        <v>0</v>
      </c>
      <c r="K25" s="304">
        <f t="shared" si="8"/>
        <v>0</v>
      </c>
      <c r="L25" s="304">
        <f t="shared" si="8"/>
        <v>0</v>
      </c>
      <c r="M25" s="304">
        <f t="shared" si="8"/>
        <v>0</v>
      </c>
      <c r="N25" s="304">
        <f t="shared" si="8"/>
        <v>0</v>
      </c>
      <c r="O25" s="304">
        <f t="shared" si="8"/>
        <v>0</v>
      </c>
      <c r="P25" s="306">
        <f t="shared" si="8"/>
        <v>14</v>
      </c>
      <c r="Q25" s="306">
        <f t="shared" si="8"/>
        <v>0</v>
      </c>
      <c r="R25" s="304">
        <f t="shared" si="8"/>
        <v>0</v>
      </c>
      <c r="S25" s="304">
        <f t="shared" si="8"/>
        <v>0</v>
      </c>
      <c r="T25" s="304">
        <f t="shared" si="8"/>
        <v>0</v>
      </c>
      <c r="U25" s="304">
        <f t="shared" si="8"/>
        <v>0</v>
      </c>
      <c r="V25" s="304">
        <f t="shared" si="8"/>
        <v>0</v>
      </c>
      <c r="W25" s="304">
        <f t="shared" si="8"/>
        <v>0</v>
      </c>
      <c r="X25" s="304">
        <f t="shared" si="8"/>
        <v>0</v>
      </c>
      <c r="Y25" s="304">
        <f t="shared" si="8"/>
        <v>0</v>
      </c>
      <c r="Z25" s="304">
        <f t="shared" si="8"/>
        <v>0</v>
      </c>
      <c r="AA25" s="304">
        <f t="shared" si="8"/>
        <v>0</v>
      </c>
      <c r="AB25" s="304">
        <f t="shared" si="8"/>
        <v>0</v>
      </c>
      <c r="AC25" s="304">
        <f t="shared" si="8"/>
        <v>0</v>
      </c>
      <c r="AD25" s="304">
        <f t="shared" si="8"/>
        <v>0</v>
      </c>
      <c r="AE25" s="304">
        <f t="shared" si="8"/>
        <v>0</v>
      </c>
      <c r="AF25" s="304">
        <f t="shared" si="8"/>
        <v>0</v>
      </c>
      <c r="AG25" s="306">
        <f t="shared" si="8"/>
        <v>12</v>
      </c>
      <c r="AH25" s="306">
        <f t="shared" si="8"/>
        <v>18</v>
      </c>
      <c r="AI25" s="306">
        <f t="shared" si="8"/>
        <v>6</v>
      </c>
      <c r="AJ25" s="304">
        <f t="shared" si="8"/>
        <v>0</v>
      </c>
      <c r="AK25" s="304">
        <f t="shared" si="8"/>
        <v>0</v>
      </c>
      <c r="AL25" s="304">
        <f t="shared" si="8"/>
        <v>0</v>
      </c>
      <c r="AM25" s="304">
        <f t="shared" si="8"/>
        <v>0</v>
      </c>
      <c r="AN25" s="304">
        <f t="shared" si="8"/>
        <v>0</v>
      </c>
      <c r="AO25" s="304">
        <f t="shared" si="8"/>
        <v>0</v>
      </c>
      <c r="AP25" s="304">
        <f t="shared" si="8"/>
        <v>0</v>
      </c>
      <c r="AQ25" s="304">
        <f t="shared" si="8"/>
        <v>0</v>
      </c>
      <c r="AR25" s="304">
        <f t="shared" si="8"/>
        <v>0</v>
      </c>
      <c r="AS25" s="304">
        <f t="shared" si="8"/>
        <v>0</v>
      </c>
      <c r="AT25" s="304">
        <f t="shared" si="8"/>
        <v>0</v>
      </c>
      <c r="AU25" s="304">
        <f t="shared" si="8"/>
        <v>0</v>
      </c>
      <c r="AV25" s="304">
        <f t="shared" si="8"/>
        <v>0</v>
      </c>
      <c r="AW25" s="301" t="s">
        <v>19</v>
      </c>
      <c r="AX25" s="301" t="s">
        <v>19</v>
      </c>
      <c r="AY25" s="301" t="s">
        <v>19</v>
      </c>
      <c r="AZ25" s="301" t="s">
        <v>19</v>
      </c>
      <c r="BA25" s="301" t="s">
        <v>19</v>
      </c>
      <c r="BB25" s="269" t="s">
        <v>19</v>
      </c>
      <c r="BC25" s="277" t="s">
        <v>19</v>
      </c>
      <c r="BD25" s="279" t="s">
        <v>19</v>
      </c>
      <c r="BE25" s="302">
        <f>SUM(E25:AV26)</f>
        <v>50</v>
      </c>
      <c r="BF25" s="28"/>
      <c r="BG25" s="29"/>
      <c r="BH25" s="29"/>
      <c r="BI25" s="29"/>
      <c r="BJ25" s="29"/>
      <c r="BK25" s="29"/>
    </row>
    <row r="26" spans="1:63" s="15" customFormat="1" ht="15" customHeight="1">
      <c r="A26" s="339"/>
      <c r="B26" s="323"/>
      <c r="C26" s="325"/>
      <c r="D26" s="327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7"/>
      <c r="Q26" s="307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7"/>
      <c r="AH26" s="307"/>
      <c r="AI26" s="307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270"/>
      <c r="AX26" s="270"/>
      <c r="AY26" s="270"/>
      <c r="AZ26" s="270"/>
      <c r="BA26" s="270"/>
      <c r="BB26" s="270"/>
      <c r="BC26" s="278"/>
      <c r="BD26" s="280"/>
      <c r="BE26" s="303"/>
      <c r="BF26" s="28"/>
      <c r="BG26" s="29"/>
      <c r="BH26" s="29"/>
      <c r="BI26" s="29"/>
      <c r="BJ26" s="29"/>
      <c r="BK26" s="29"/>
    </row>
    <row r="27" spans="1:63" s="15" customFormat="1" ht="33" customHeight="1">
      <c r="A27" s="339"/>
      <c r="B27" s="323"/>
      <c r="C27" s="325"/>
      <c r="D27" s="163" t="s">
        <v>20</v>
      </c>
      <c r="E27" s="162">
        <f>E29+E32</f>
        <v>0</v>
      </c>
      <c r="F27" s="172">
        <f aca="true" t="shared" si="9" ref="F27:AV27">F29+F32</f>
        <v>0</v>
      </c>
      <c r="G27" s="172">
        <f t="shared" si="9"/>
        <v>0</v>
      </c>
      <c r="H27" s="172">
        <f t="shared" si="9"/>
        <v>0</v>
      </c>
      <c r="I27" s="172">
        <f t="shared" si="9"/>
        <v>0</v>
      </c>
      <c r="J27" s="172">
        <f t="shared" si="9"/>
        <v>0</v>
      </c>
      <c r="K27" s="172">
        <f t="shared" si="9"/>
        <v>0</v>
      </c>
      <c r="L27" s="172">
        <f t="shared" si="9"/>
        <v>0</v>
      </c>
      <c r="M27" s="172">
        <f t="shared" si="9"/>
        <v>12</v>
      </c>
      <c r="N27" s="172">
        <f t="shared" si="9"/>
        <v>12</v>
      </c>
      <c r="O27" s="172">
        <f t="shared" si="9"/>
        <v>12</v>
      </c>
      <c r="P27" s="200">
        <f t="shared" si="9"/>
        <v>0</v>
      </c>
      <c r="Q27" s="200">
        <f t="shared" si="9"/>
        <v>0</v>
      </c>
      <c r="R27" s="172">
        <f t="shared" si="9"/>
        <v>13</v>
      </c>
      <c r="S27" s="172">
        <f t="shared" si="9"/>
        <v>13</v>
      </c>
      <c r="T27" s="172">
        <f t="shared" si="9"/>
        <v>12</v>
      </c>
      <c r="U27" s="172">
        <f t="shared" si="9"/>
        <v>11</v>
      </c>
      <c r="V27" s="172">
        <f t="shared" si="9"/>
        <v>13</v>
      </c>
      <c r="W27" s="172">
        <f t="shared" si="9"/>
        <v>13</v>
      </c>
      <c r="X27" s="172">
        <f t="shared" si="9"/>
        <v>13</v>
      </c>
      <c r="Y27" s="172">
        <f t="shared" si="9"/>
        <v>12</v>
      </c>
      <c r="Z27" s="172">
        <f t="shared" si="9"/>
        <v>10</v>
      </c>
      <c r="AA27" s="172">
        <f t="shared" si="9"/>
        <v>12</v>
      </c>
      <c r="AB27" s="172">
        <f t="shared" si="9"/>
        <v>10</v>
      </c>
      <c r="AC27" s="172">
        <f t="shared" si="9"/>
        <v>12</v>
      </c>
      <c r="AD27" s="172">
        <f t="shared" si="9"/>
        <v>12</v>
      </c>
      <c r="AE27" s="172">
        <f t="shared" si="9"/>
        <v>8</v>
      </c>
      <c r="AF27" s="172">
        <f t="shared" si="9"/>
        <v>5</v>
      </c>
      <c r="AG27" s="200">
        <f t="shared" si="9"/>
        <v>0</v>
      </c>
      <c r="AH27" s="200">
        <f t="shared" si="9"/>
        <v>0</v>
      </c>
      <c r="AI27" s="200">
        <f t="shared" si="9"/>
        <v>0</v>
      </c>
      <c r="AJ27" s="172">
        <f t="shared" si="9"/>
        <v>5</v>
      </c>
      <c r="AK27" s="172">
        <f t="shared" si="9"/>
        <v>5</v>
      </c>
      <c r="AL27" s="172">
        <f t="shared" si="9"/>
        <v>4</v>
      </c>
      <c r="AM27" s="172">
        <f t="shared" si="9"/>
        <v>0</v>
      </c>
      <c r="AN27" s="172">
        <f t="shared" si="9"/>
        <v>0</v>
      </c>
      <c r="AO27" s="172">
        <f t="shared" si="9"/>
        <v>0</v>
      </c>
      <c r="AP27" s="172">
        <f t="shared" si="9"/>
        <v>0</v>
      </c>
      <c r="AQ27" s="172">
        <f t="shared" si="9"/>
        <v>0</v>
      </c>
      <c r="AR27" s="172">
        <f t="shared" si="9"/>
        <v>0</v>
      </c>
      <c r="AS27" s="172">
        <f t="shared" si="9"/>
        <v>0</v>
      </c>
      <c r="AT27" s="172">
        <f t="shared" si="9"/>
        <v>0</v>
      </c>
      <c r="AU27" s="172">
        <f t="shared" si="9"/>
        <v>0</v>
      </c>
      <c r="AV27" s="172">
        <f t="shared" si="9"/>
        <v>0</v>
      </c>
      <c r="AW27" s="165"/>
      <c r="AX27" s="165"/>
      <c r="AY27" s="165"/>
      <c r="AZ27" s="165"/>
      <c r="BA27" s="165"/>
      <c r="BB27" s="165"/>
      <c r="BC27" s="166"/>
      <c r="BD27" s="167"/>
      <c r="BE27" s="82">
        <f>SUM(E27:AV27)</f>
        <v>219</v>
      </c>
      <c r="BF27" s="29"/>
      <c r="BG27" s="29"/>
      <c r="BH27" s="29"/>
      <c r="BI27" s="29"/>
      <c r="BJ27" s="29"/>
      <c r="BK27" s="29"/>
    </row>
    <row r="28" spans="1:63" s="15" customFormat="1" ht="19.5" customHeight="1">
      <c r="A28" s="339"/>
      <c r="B28" s="291" t="s">
        <v>89</v>
      </c>
      <c r="C28" s="290" t="s">
        <v>90</v>
      </c>
      <c r="D28" s="48" t="s">
        <v>18</v>
      </c>
      <c r="E28" s="81">
        <v>0</v>
      </c>
      <c r="F28" s="81">
        <v>0</v>
      </c>
      <c r="G28" s="117">
        <v>0</v>
      </c>
      <c r="H28" s="117">
        <v>0</v>
      </c>
      <c r="I28" s="81">
        <v>0</v>
      </c>
      <c r="J28" s="157">
        <v>0</v>
      </c>
      <c r="K28" s="130">
        <v>0</v>
      </c>
      <c r="L28" s="128">
        <v>0</v>
      </c>
      <c r="M28" s="81">
        <v>0</v>
      </c>
      <c r="N28" s="79">
        <v>0</v>
      </c>
      <c r="O28" s="79">
        <v>0</v>
      </c>
      <c r="P28" s="201">
        <v>6</v>
      </c>
      <c r="Q28" s="200">
        <v>0</v>
      </c>
      <c r="R28" s="164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199">
        <v>12</v>
      </c>
      <c r="AH28" s="199">
        <v>4</v>
      </c>
      <c r="AI28" s="199">
        <v>6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181">
        <v>0</v>
      </c>
      <c r="AS28" s="96">
        <v>0</v>
      </c>
      <c r="AT28" s="93">
        <v>0</v>
      </c>
      <c r="AU28" s="93">
        <v>0</v>
      </c>
      <c r="AV28" s="93">
        <v>0</v>
      </c>
      <c r="AW28" s="141" t="s">
        <v>19</v>
      </c>
      <c r="AX28" s="141" t="s">
        <v>19</v>
      </c>
      <c r="AY28" s="141" t="s">
        <v>19</v>
      </c>
      <c r="AZ28" s="141" t="s">
        <v>19</v>
      </c>
      <c r="BA28" s="141" t="s">
        <v>19</v>
      </c>
      <c r="BB28" s="141" t="s">
        <v>19</v>
      </c>
      <c r="BC28" s="140" t="s">
        <v>19</v>
      </c>
      <c r="BD28" s="132" t="s">
        <v>19</v>
      </c>
      <c r="BE28" s="76">
        <f aca="true" t="shared" si="10" ref="BE28:BE33">SUM(E28:BD28)</f>
        <v>28</v>
      </c>
      <c r="BF28" s="28"/>
      <c r="BG28" s="29"/>
      <c r="BH28" s="29"/>
      <c r="BI28" s="29"/>
      <c r="BJ28" s="29"/>
      <c r="BK28" s="29"/>
    </row>
    <row r="29" spans="1:63" s="15" customFormat="1" ht="24.75" customHeight="1">
      <c r="A29" s="339"/>
      <c r="B29" s="291"/>
      <c r="C29" s="291"/>
      <c r="D29" s="58" t="s">
        <v>20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0">
        <v>0</v>
      </c>
      <c r="K29" s="82">
        <v>0</v>
      </c>
      <c r="L29" s="19">
        <v>0</v>
      </c>
      <c r="M29" s="82">
        <v>4</v>
      </c>
      <c r="N29" s="80">
        <v>4</v>
      </c>
      <c r="O29" s="80">
        <v>4</v>
      </c>
      <c r="P29" s="198">
        <v>0</v>
      </c>
      <c r="Q29" s="199">
        <v>0</v>
      </c>
      <c r="R29" s="19">
        <v>5</v>
      </c>
      <c r="S29" s="82">
        <v>5</v>
      </c>
      <c r="T29" s="82">
        <v>4</v>
      </c>
      <c r="U29" s="82">
        <v>3</v>
      </c>
      <c r="V29" s="82">
        <v>5</v>
      </c>
      <c r="W29" s="82">
        <v>5</v>
      </c>
      <c r="X29" s="82">
        <v>5</v>
      </c>
      <c r="Y29" s="82">
        <v>4</v>
      </c>
      <c r="Z29" s="82">
        <v>2</v>
      </c>
      <c r="AA29" s="82">
        <v>4</v>
      </c>
      <c r="AB29" s="82">
        <v>6</v>
      </c>
      <c r="AC29" s="82">
        <v>8</v>
      </c>
      <c r="AD29" s="82">
        <v>8</v>
      </c>
      <c r="AE29" s="82">
        <v>4</v>
      </c>
      <c r="AF29" s="82">
        <v>4</v>
      </c>
      <c r="AG29" s="199">
        <v>0</v>
      </c>
      <c r="AH29" s="199">
        <v>0</v>
      </c>
      <c r="AI29" s="199">
        <v>0</v>
      </c>
      <c r="AJ29" s="82">
        <v>3</v>
      </c>
      <c r="AK29" s="82">
        <v>3</v>
      </c>
      <c r="AL29" s="82">
        <v>3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0">
        <v>0</v>
      </c>
      <c r="AS29" s="82">
        <v>0</v>
      </c>
      <c r="AT29" s="80">
        <v>0</v>
      </c>
      <c r="AU29" s="80">
        <v>0</v>
      </c>
      <c r="AV29" s="97">
        <v>0</v>
      </c>
      <c r="AW29" s="143" t="s">
        <v>19</v>
      </c>
      <c r="AX29" s="143" t="s">
        <v>19</v>
      </c>
      <c r="AY29" s="143" t="s">
        <v>19</v>
      </c>
      <c r="AZ29" s="143" t="s">
        <v>19</v>
      </c>
      <c r="BA29" s="143" t="s">
        <v>19</v>
      </c>
      <c r="BB29" s="143" t="s">
        <v>19</v>
      </c>
      <c r="BC29" s="142" t="s">
        <v>19</v>
      </c>
      <c r="BD29" s="154" t="s">
        <v>19</v>
      </c>
      <c r="BE29" s="32">
        <f t="shared" si="10"/>
        <v>93</v>
      </c>
      <c r="BF29" s="28"/>
      <c r="BG29" s="29"/>
      <c r="BH29" s="29"/>
      <c r="BI29" s="29"/>
      <c r="BJ29" s="29"/>
      <c r="BK29" s="29"/>
    </row>
    <row r="30" spans="1:63" s="15" customFormat="1" ht="24.75" customHeight="1">
      <c r="A30" s="339"/>
      <c r="B30" s="33"/>
      <c r="C30" s="292"/>
      <c r="D30" s="51" t="s">
        <v>42</v>
      </c>
      <c r="E30" s="82"/>
      <c r="F30" s="82"/>
      <c r="G30" s="82"/>
      <c r="H30" s="80"/>
      <c r="I30" s="82"/>
      <c r="J30" s="80"/>
      <c r="K30" s="82"/>
      <c r="L30" s="19"/>
      <c r="M30" s="82"/>
      <c r="N30" s="80"/>
      <c r="O30" s="80"/>
      <c r="P30" s="198"/>
      <c r="Q30" s="199"/>
      <c r="R30" s="19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199"/>
      <c r="AH30" s="199"/>
      <c r="AI30" s="199" t="s">
        <v>75</v>
      </c>
      <c r="AJ30" s="82"/>
      <c r="AK30" s="82"/>
      <c r="AL30" s="82"/>
      <c r="AM30" s="82"/>
      <c r="AN30" s="82"/>
      <c r="AO30" s="82"/>
      <c r="AP30" s="82"/>
      <c r="AQ30" s="82"/>
      <c r="AR30" s="80"/>
      <c r="AS30" s="82"/>
      <c r="AT30" s="80"/>
      <c r="AU30" s="80"/>
      <c r="AV30" s="82"/>
      <c r="AW30" s="137"/>
      <c r="AX30" s="137"/>
      <c r="AY30" s="137"/>
      <c r="AZ30" s="137"/>
      <c r="BA30" s="137"/>
      <c r="BB30" s="137"/>
      <c r="BC30" s="139"/>
      <c r="BD30" s="134"/>
      <c r="BE30" s="80">
        <f t="shared" si="10"/>
        <v>0</v>
      </c>
      <c r="BF30" s="29"/>
      <c r="BG30" s="29"/>
      <c r="BH30" s="29"/>
      <c r="BI30" s="29"/>
      <c r="BJ30" s="29"/>
      <c r="BK30" s="29"/>
    </row>
    <row r="31" spans="1:63" s="15" customFormat="1" ht="15.75">
      <c r="A31" s="339"/>
      <c r="B31" s="291" t="s">
        <v>91</v>
      </c>
      <c r="C31" s="296" t="s">
        <v>92</v>
      </c>
      <c r="D31" s="58" t="s">
        <v>18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0">
        <v>0</v>
      </c>
      <c r="K31" s="82">
        <v>0</v>
      </c>
      <c r="L31" s="19">
        <v>0</v>
      </c>
      <c r="M31" s="82">
        <v>0</v>
      </c>
      <c r="N31" s="80">
        <v>0</v>
      </c>
      <c r="O31" s="80">
        <v>0</v>
      </c>
      <c r="P31" s="198">
        <v>8</v>
      </c>
      <c r="Q31" s="199">
        <v>0</v>
      </c>
      <c r="R31" s="19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199">
        <v>0</v>
      </c>
      <c r="AH31" s="199">
        <v>14</v>
      </c>
      <c r="AI31" s="199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181">
        <v>0</v>
      </c>
      <c r="AS31" s="82">
        <v>0</v>
      </c>
      <c r="AT31" s="80">
        <v>0</v>
      </c>
      <c r="AU31" s="80">
        <v>0</v>
      </c>
      <c r="AV31" s="80">
        <v>0</v>
      </c>
      <c r="AW31" s="137" t="s">
        <v>19</v>
      </c>
      <c r="AX31" s="137" t="s">
        <v>19</v>
      </c>
      <c r="AY31" s="137" t="s">
        <v>19</v>
      </c>
      <c r="AZ31" s="137" t="s">
        <v>19</v>
      </c>
      <c r="BA31" s="137" t="s">
        <v>19</v>
      </c>
      <c r="BB31" s="137" t="s">
        <v>19</v>
      </c>
      <c r="BC31" s="139" t="s">
        <v>19</v>
      </c>
      <c r="BD31" s="134" t="s">
        <v>19</v>
      </c>
      <c r="BE31" s="20">
        <f t="shared" si="10"/>
        <v>22</v>
      </c>
      <c r="BF31" s="28"/>
      <c r="BG31" s="29"/>
      <c r="BH31" s="29"/>
      <c r="BI31" s="29"/>
      <c r="BJ31" s="29"/>
      <c r="BK31" s="29"/>
    </row>
    <row r="32" spans="1:63" s="15" customFormat="1" ht="15.75">
      <c r="A32" s="339"/>
      <c r="B32" s="291"/>
      <c r="C32" s="296"/>
      <c r="D32" s="58" t="s">
        <v>20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0">
        <v>0</v>
      </c>
      <c r="K32" s="82">
        <v>0</v>
      </c>
      <c r="L32" s="19">
        <v>0</v>
      </c>
      <c r="M32" s="82">
        <v>8</v>
      </c>
      <c r="N32" s="80">
        <v>8</v>
      </c>
      <c r="O32" s="80">
        <v>8</v>
      </c>
      <c r="P32" s="198">
        <v>0</v>
      </c>
      <c r="Q32" s="199">
        <v>0</v>
      </c>
      <c r="R32" s="19">
        <v>8</v>
      </c>
      <c r="S32" s="82">
        <v>8</v>
      </c>
      <c r="T32" s="82">
        <v>8</v>
      </c>
      <c r="U32" s="82">
        <v>8</v>
      </c>
      <c r="V32" s="82">
        <v>8</v>
      </c>
      <c r="W32" s="82">
        <v>8</v>
      </c>
      <c r="X32" s="82">
        <v>8</v>
      </c>
      <c r="Y32" s="82">
        <v>8</v>
      </c>
      <c r="Z32" s="82">
        <v>8</v>
      </c>
      <c r="AA32" s="82">
        <v>8</v>
      </c>
      <c r="AB32" s="82">
        <v>4</v>
      </c>
      <c r="AC32" s="82">
        <v>4</v>
      </c>
      <c r="AD32" s="82">
        <v>4</v>
      </c>
      <c r="AE32" s="82">
        <v>4</v>
      </c>
      <c r="AF32" s="82">
        <v>1</v>
      </c>
      <c r="AG32" s="199">
        <v>0</v>
      </c>
      <c r="AH32" s="199">
        <v>0</v>
      </c>
      <c r="AI32" s="199">
        <v>0</v>
      </c>
      <c r="AJ32" s="82">
        <v>2</v>
      </c>
      <c r="AK32" s="82">
        <v>2</v>
      </c>
      <c r="AL32" s="82">
        <v>1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0">
        <v>0</v>
      </c>
      <c r="AS32" s="81">
        <v>0</v>
      </c>
      <c r="AT32" s="79">
        <v>0</v>
      </c>
      <c r="AU32" s="79">
        <v>0</v>
      </c>
      <c r="AV32" s="79">
        <v>0</v>
      </c>
      <c r="AW32" s="136" t="s">
        <v>19</v>
      </c>
      <c r="AX32" s="136" t="s">
        <v>19</v>
      </c>
      <c r="AY32" s="136" t="s">
        <v>19</v>
      </c>
      <c r="AZ32" s="136" t="s">
        <v>19</v>
      </c>
      <c r="BA32" s="136" t="s">
        <v>19</v>
      </c>
      <c r="BB32" s="136" t="s">
        <v>19</v>
      </c>
      <c r="BC32" s="140" t="s">
        <v>19</v>
      </c>
      <c r="BD32" s="132" t="s">
        <v>19</v>
      </c>
      <c r="BE32" s="78">
        <f t="shared" si="10"/>
        <v>126</v>
      </c>
      <c r="BF32" s="28"/>
      <c r="BG32" s="29"/>
      <c r="BH32" s="29"/>
      <c r="BI32" s="29"/>
      <c r="BJ32" s="29"/>
      <c r="BK32" s="29"/>
    </row>
    <row r="33" spans="1:63" s="15" customFormat="1" ht="15.75">
      <c r="A33" s="339"/>
      <c r="B33" s="33"/>
      <c r="C33" s="94"/>
      <c r="D33" s="51" t="s">
        <v>42</v>
      </c>
      <c r="E33" s="81"/>
      <c r="F33" s="81"/>
      <c r="G33" s="81"/>
      <c r="H33" s="79"/>
      <c r="I33" s="81"/>
      <c r="J33" s="157"/>
      <c r="K33" s="130"/>
      <c r="L33" s="128"/>
      <c r="M33" s="81"/>
      <c r="N33" s="82"/>
      <c r="O33" s="80"/>
      <c r="P33" s="198"/>
      <c r="Q33" s="198"/>
      <c r="R33" s="19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199"/>
      <c r="AH33" s="199"/>
      <c r="AI33" s="199" t="s">
        <v>75</v>
      </c>
      <c r="AJ33" s="82"/>
      <c r="AK33" s="82"/>
      <c r="AL33" s="82"/>
      <c r="AM33" s="82"/>
      <c r="AN33" s="82"/>
      <c r="AO33" s="82"/>
      <c r="AP33" s="82"/>
      <c r="AQ33" s="82"/>
      <c r="AR33" s="178"/>
      <c r="AS33" s="82"/>
      <c r="AT33" s="80"/>
      <c r="AU33" s="80"/>
      <c r="AV33" s="80"/>
      <c r="AW33" s="137"/>
      <c r="AX33" s="137"/>
      <c r="AY33" s="137"/>
      <c r="AZ33" s="137"/>
      <c r="BA33" s="137"/>
      <c r="BB33" s="137"/>
      <c r="BC33" s="139"/>
      <c r="BD33" s="134"/>
      <c r="BE33" s="20">
        <f t="shared" si="10"/>
        <v>0</v>
      </c>
      <c r="BF33" s="28"/>
      <c r="BG33" s="29"/>
      <c r="BH33" s="29"/>
      <c r="BI33" s="29"/>
      <c r="BJ33" s="29"/>
      <c r="BK33" s="29"/>
    </row>
    <row r="34" spans="1:63" ht="16.5" customHeight="1">
      <c r="A34" s="339"/>
      <c r="B34" s="297" t="s">
        <v>93</v>
      </c>
      <c r="C34" s="299" t="s">
        <v>94</v>
      </c>
      <c r="D34" s="120" t="s">
        <v>18</v>
      </c>
      <c r="E34" s="59">
        <f>E36</f>
        <v>0</v>
      </c>
      <c r="F34" s="59">
        <f aca="true" t="shared" si="11" ref="F34:AV34">F36</f>
        <v>0</v>
      </c>
      <c r="G34" s="59">
        <f t="shared" si="11"/>
        <v>0</v>
      </c>
      <c r="H34" s="59">
        <f t="shared" si="11"/>
        <v>0</v>
      </c>
      <c r="I34" s="59">
        <f t="shared" si="11"/>
        <v>0</v>
      </c>
      <c r="J34" s="59">
        <f t="shared" si="11"/>
        <v>0</v>
      </c>
      <c r="K34" s="59">
        <f t="shared" si="11"/>
        <v>0</v>
      </c>
      <c r="L34" s="59">
        <f t="shared" si="11"/>
        <v>0</v>
      </c>
      <c r="M34" s="59">
        <f t="shared" si="11"/>
        <v>0</v>
      </c>
      <c r="N34" s="59">
        <f t="shared" si="11"/>
        <v>0</v>
      </c>
      <c r="O34" s="59">
        <f t="shared" si="11"/>
        <v>0</v>
      </c>
      <c r="P34" s="193">
        <f t="shared" si="11"/>
        <v>0</v>
      </c>
      <c r="Q34" s="193">
        <f t="shared" si="11"/>
        <v>0</v>
      </c>
      <c r="R34" s="59">
        <f t="shared" si="11"/>
        <v>0</v>
      </c>
      <c r="S34" s="59">
        <f t="shared" si="11"/>
        <v>0</v>
      </c>
      <c r="T34" s="59">
        <f t="shared" si="11"/>
        <v>0</v>
      </c>
      <c r="U34" s="59">
        <f t="shared" si="11"/>
        <v>0</v>
      </c>
      <c r="V34" s="59">
        <f t="shared" si="11"/>
        <v>0</v>
      </c>
      <c r="W34" s="59">
        <f t="shared" si="11"/>
        <v>0</v>
      </c>
      <c r="X34" s="59">
        <f t="shared" si="11"/>
        <v>0</v>
      </c>
      <c r="Y34" s="59">
        <f t="shared" si="11"/>
        <v>0</v>
      </c>
      <c r="Z34" s="59">
        <f t="shared" si="11"/>
        <v>0</v>
      </c>
      <c r="AA34" s="59">
        <f t="shared" si="11"/>
        <v>0</v>
      </c>
      <c r="AB34" s="59">
        <f t="shared" si="11"/>
        <v>0</v>
      </c>
      <c r="AC34" s="59">
        <f t="shared" si="11"/>
        <v>0</v>
      </c>
      <c r="AD34" s="59">
        <f t="shared" si="11"/>
        <v>0</v>
      </c>
      <c r="AE34" s="59">
        <f t="shared" si="11"/>
        <v>0</v>
      </c>
      <c r="AF34" s="59">
        <f t="shared" si="11"/>
        <v>0</v>
      </c>
      <c r="AG34" s="193">
        <f t="shared" si="11"/>
        <v>6</v>
      </c>
      <c r="AH34" s="193">
        <f t="shared" si="11"/>
        <v>2</v>
      </c>
      <c r="AI34" s="193">
        <f t="shared" si="11"/>
        <v>2</v>
      </c>
      <c r="AJ34" s="59">
        <f t="shared" si="11"/>
        <v>0</v>
      </c>
      <c r="AK34" s="59">
        <f t="shared" si="11"/>
        <v>0</v>
      </c>
      <c r="AL34" s="59">
        <f t="shared" si="11"/>
        <v>0</v>
      </c>
      <c r="AM34" s="59">
        <f t="shared" si="11"/>
        <v>0</v>
      </c>
      <c r="AN34" s="59">
        <f t="shared" si="11"/>
        <v>0</v>
      </c>
      <c r="AO34" s="59">
        <f t="shared" si="11"/>
        <v>0</v>
      </c>
      <c r="AP34" s="59">
        <f t="shared" si="11"/>
        <v>0</v>
      </c>
      <c r="AQ34" s="59">
        <f t="shared" si="11"/>
        <v>0</v>
      </c>
      <c r="AR34" s="59">
        <f t="shared" si="11"/>
        <v>0</v>
      </c>
      <c r="AS34" s="59">
        <f t="shared" si="11"/>
        <v>0</v>
      </c>
      <c r="AT34" s="59">
        <f t="shared" si="11"/>
        <v>0</v>
      </c>
      <c r="AU34" s="59">
        <f t="shared" si="11"/>
        <v>0</v>
      </c>
      <c r="AV34" s="59">
        <f t="shared" si="11"/>
        <v>0</v>
      </c>
      <c r="AW34" s="136" t="s">
        <v>19</v>
      </c>
      <c r="AX34" s="136" t="s">
        <v>19</v>
      </c>
      <c r="AY34" s="136" t="s">
        <v>19</v>
      </c>
      <c r="AZ34" s="136" t="s">
        <v>19</v>
      </c>
      <c r="BA34" s="136" t="s">
        <v>19</v>
      </c>
      <c r="BB34" s="136" t="s">
        <v>19</v>
      </c>
      <c r="BC34" s="140" t="s">
        <v>19</v>
      </c>
      <c r="BD34" s="132" t="s">
        <v>19</v>
      </c>
      <c r="BE34" s="106">
        <f aca="true" t="shared" si="12" ref="BE34:BE60">SUM(E34:BD34)</f>
        <v>10</v>
      </c>
      <c r="BF34" s="24"/>
      <c r="BG34" s="25"/>
      <c r="BH34" s="25"/>
      <c r="BI34" s="25"/>
      <c r="BJ34" s="25"/>
      <c r="BK34" s="25"/>
    </row>
    <row r="35" spans="1:63" ht="18.75" customHeight="1">
      <c r="A35" s="339"/>
      <c r="B35" s="298"/>
      <c r="C35" s="300"/>
      <c r="D35" s="123" t="s">
        <v>20</v>
      </c>
      <c r="E35" s="59">
        <f>E37</f>
        <v>0</v>
      </c>
      <c r="F35" s="59">
        <f aca="true" t="shared" si="13" ref="F35:AV35">F37</f>
        <v>0</v>
      </c>
      <c r="G35" s="59">
        <f t="shared" si="13"/>
        <v>0</v>
      </c>
      <c r="H35" s="59">
        <f t="shared" si="13"/>
        <v>0</v>
      </c>
      <c r="I35" s="59">
        <f t="shared" si="13"/>
        <v>0</v>
      </c>
      <c r="J35" s="59">
        <f t="shared" si="13"/>
        <v>0</v>
      </c>
      <c r="K35" s="59">
        <f t="shared" si="13"/>
        <v>0</v>
      </c>
      <c r="L35" s="59">
        <f t="shared" si="13"/>
        <v>0</v>
      </c>
      <c r="M35" s="59">
        <f t="shared" si="13"/>
        <v>2</v>
      </c>
      <c r="N35" s="59">
        <f t="shared" si="13"/>
        <v>2</v>
      </c>
      <c r="O35" s="59">
        <f t="shared" si="13"/>
        <v>2</v>
      </c>
      <c r="P35" s="193">
        <f t="shared" si="13"/>
        <v>0</v>
      </c>
      <c r="Q35" s="193">
        <f t="shared" si="13"/>
        <v>0</v>
      </c>
      <c r="R35" s="59">
        <f t="shared" si="13"/>
        <v>2</v>
      </c>
      <c r="S35" s="59">
        <f t="shared" si="13"/>
        <v>2</v>
      </c>
      <c r="T35" s="59">
        <f t="shared" si="13"/>
        <v>2</v>
      </c>
      <c r="U35" s="59">
        <f t="shared" si="13"/>
        <v>2</v>
      </c>
      <c r="V35" s="59">
        <f t="shared" si="13"/>
        <v>3</v>
      </c>
      <c r="W35" s="59">
        <f t="shared" si="13"/>
        <v>3</v>
      </c>
      <c r="X35" s="59">
        <f t="shared" si="13"/>
        <v>3</v>
      </c>
      <c r="Y35" s="59">
        <f t="shared" si="13"/>
        <v>1</v>
      </c>
      <c r="Z35" s="59">
        <f t="shared" si="13"/>
        <v>1</v>
      </c>
      <c r="AA35" s="59">
        <f t="shared" si="13"/>
        <v>1</v>
      </c>
      <c r="AB35" s="59">
        <f t="shared" si="13"/>
        <v>1</v>
      </c>
      <c r="AC35" s="59">
        <f t="shared" si="13"/>
        <v>2</v>
      </c>
      <c r="AD35" s="59">
        <f t="shared" si="13"/>
        <v>2</v>
      </c>
      <c r="AE35" s="59">
        <f t="shared" si="13"/>
        <v>1</v>
      </c>
      <c r="AF35" s="59">
        <f t="shared" si="13"/>
        <v>1</v>
      </c>
      <c r="AG35" s="193">
        <f t="shared" si="13"/>
        <v>0</v>
      </c>
      <c r="AH35" s="193">
        <f t="shared" si="13"/>
        <v>0</v>
      </c>
      <c r="AI35" s="193">
        <f t="shared" si="13"/>
        <v>0</v>
      </c>
      <c r="AJ35" s="59">
        <f t="shared" si="13"/>
        <v>1</v>
      </c>
      <c r="AK35" s="59">
        <f t="shared" si="13"/>
        <v>0</v>
      </c>
      <c r="AL35" s="59">
        <f t="shared" si="13"/>
        <v>0</v>
      </c>
      <c r="AM35" s="59">
        <f t="shared" si="13"/>
        <v>0</v>
      </c>
      <c r="AN35" s="59">
        <f t="shared" si="13"/>
        <v>0</v>
      </c>
      <c r="AO35" s="59">
        <f t="shared" si="13"/>
        <v>0</v>
      </c>
      <c r="AP35" s="59">
        <f t="shared" si="13"/>
        <v>0</v>
      </c>
      <c r="AQ35" s="59">
        <f t="shared" si="13"/>
        <v>0</v>
      </c>
      <c r="AR35" s="59">
        <f t="shared" si="13"/>
        <v>0</v>
      </c>
      <c r="AS35" s="59">
        <f t="shared" si="13"/>
        <v>0</v>
      </c>
      <c r="AT35" s="59">
        <f t="shared" si="13"/>
        <v>0</v>
      </c>
      <c r="AU35" s="59">
        <f t="shared" si="13"/>
        <v>0</v>
      </c>
      <c r="AV35" s="59">
        <f t="shared" si="13"/>
        <v>0</v>
      </c>
      <c r="AW35" s="165"/>
      <c r="AX35" s="165"/>
      <c r="AY35" s="165"/>
      <c r="AZ35" s="165"/>
      <c r="BA35" s="165"/>
      <c r="BB35" s="165"/>
      <c r="BC35" s="166"/>
      <c r="BD35" s="167"/>
      <c r="BE35" s="106">
        <f t="shared" si="12"/>
        <v>34</v>
      </c>
      <c r="BF35" s="24"/>
      <c r="BG35" s="25"/>
      <c r="BH35" s="25"/>
      <c r="BI35" s="25"/>
      <c r="BJ35" s="25"/>
      <c r="BK35" s="25"/>
    </row>
    <row r="36" spans="1:63" s="13" customFormat="1" ht="15.75">
      <c r="A36" s="339"/>
      <c r="B36" s="174" t="s">
        <v>95</v>
      </c>
      <c r="C36" s="290" t="s">
        <v>96</v>
      </c>
      <c r="D36" s="108" t="s">
        <v>18</v>
      </c>
      <c r="E36" s="81">
        <v>0</v>
      </c>
      <c r="F36" s="79">
        <v>0</v>
      </c>
      <c r="G36" s="82">
        <v>0</v>
      </c>
      <c r="H36" s="82">
        <v>0</v>
      </c>
      <c r="I36" s="118">
        <v>0</v>
      </c>
      <c r="J36" s="159">
        <v>0</v>
      </c>
      <c r="K36" s="79">
        <v>0</v>
      </c>
      <c r="L36" s="127">
        <v>0</v>
      </c>
      <c r="M36" s="79">
        <v>0</v>
      </c>
      <c r="N36" s="79">
        <v>0</v>
      </c>
      <c r="O36" s="79">
        <v>0</v>
      </c>
      <c r="P36" s="200">
        <v>0</v>
      </c>
      <c r="Q36" s="197">
        <v>0</v>
      </c>
      <c r="R36" s="19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199">
        <v>6</v>
      </c>
      <c r="AH36" s="199">
        <v>2</v>
      </c>
      <c r="AI36" s="199">
        <v>2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0">
        <v>0</v>
      </c>
      <c r="AS36" s="82">
        <v>0</v>
      </c>
      <c r="AT36" s="80">
        <v>0</v>
      </c>
      <c r="AU36" s="80">
        <v>0</v>
      </c>
      <c r="AV36" s="80">
        <v>0</v>
      </c>
      <c r="AW36" s="137" t="s">
        <v>19</v>
      </c>
      <c r="AX36" s="137" t="s">
        <v>19</v>
      </c>
      <c r="AY36" s="137" t="s">
        <v>19</v>
      </c>
      <c r="AZ36" s="137" t="s">
        <v>19</v>
      </c>
      <c r="BA36" s="137" t="s">
        <v>19</v>
      </c>
      <c r="BB36" s="137" t="s">
        <v>19</v>
      </c>
      <c r="BC36" s="139" t="s">
        <v>19</v>
      </c>
      <c r="BD36" s="134" t="s">
        <v>19</v>
      </c>
      <c r="BE36" s="20">
        <f t="shared" si="12"/>
        <v>10</v>
      </c>
      <c r="BF36" s="26"/>
      <c r="BG36" s="27"/>
      <c r="BH36" s="27"/>
      <c r="BI36" s="27"/>
      <c r="BJ36" s="27"/>
      <c r="BK36" s="27"/>
    </row>
    <row r="37" spans="1:63" s="15" customFormat="1" ht="15.75">
      <c r="A37" s="339"/>
      <c r="B37" s="173"/>
      <c r="C37" s="291"/>
      <c r="D37" s="98" t="s">
        <v>20</v>
      </c>
      <c r="E37" s="82">
        <v>0</v>
      </c>
      <c r="F37" s="80">
        <v>0</v>
      </c>
      <c r="G37" s="82">
        <v>0</v>
      </c>
      <c r="H37" s="82">
        <v>0</v>
      </c>
      <c r="I37" s="19">
        <v>0</v>
      </c>
      <c r="J37" s="58">
        <v>0</v>
      </c>
      <c r="K37" s="49">
        <v>0</v>
      </c>
      <c r="L37" s="49">
        <v>0</v>
      </c>
      <c r="M37" s="49">
        <v>2</v>
      </c>
      <c r="N37" s="49">
        <v>2</v>
      </c>
      <c r="O37" s="49">
        <v>2</v>
      </c>
      <c r="P37" s="202">
        <v>0</v>
      </c>
      <c r="Q37" s="202">
        <v>0</v>
      </c>
      <c r="R37" s="100">
        <v>2</v>
      </c>
      <c r="S37" s="58">
        <v>2</v>
      </c>
      <c r="T37" s="58">
        <v>2</v>
      </c>
      <c r="U37" s="58">
        <v>2</v>
      </c>
      <c r="V37" s="58">
        <v>3</v>
      </c>
      <c r="W37" s="58">
        <v>3</v>
      </c>
      <c r="X37" s="58">
        <v>3</v>
      </c>
      <c r="Y37" s="58">
        <v>1</v>
      </c>
      <c r="Z37" s="58">
        <v>1</v>
      </c>
      <c r="AA37" s="58">
        <v>1</v>
      </c>
      <c r="AB37" s="58">
        <v>1</v>
      </c>
      <c r="AC37" s="58">
        <v>2</v>
      </c>
      <c r="AD37" s="58">
        <v>2</v>
      </c>
      <c r="AE37" s="58">
        <v>1</v>
      </c>
      <c r="AF37" s="58">
        <v>1</v>
      </c>
      <c r="AG37" s="227">
        <v>0</v>
      </c>
      <c r="AH37" s="227">
        <v>0</v>
      </c>
      <c r="AI37" s="227">
        <v>0</v>
      </c>
      <c r="AJ37" s="58">
        <v>1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49">
        <v>0</v>
      </c>
      <c r="AS37" s="58">
        <v>0</v>
      </c>
      <c r="AT37" s="49">
        <v>0</v>
      </c>
      <c r="AU37" s="49">
        <v>0</v>
      </c>
      <c r="AV37" s="49">
        <v>0</v>
      </c>
      <c r="AW37" s="137" t="s">
        <v>19</v>
      </c>
      <c r="AX37" s="137" t="s">
        <v>19</v>
      </c>
      <c r="AY37" s="137" t="s">
        <v>19</v>
      </c>
      <c r="AZ37" s="137" t="s">
        <v>19</v>
      </c>
      <c r="BA37" s="137" t="s">
        <v>19</v>
      </c>
      <c r="BB37" s="137" t="s">
        <v>19</v>
      </c>
      <c r="BC37" s="139" t="s">
        <v>19</v>
      </c>
      <c r="BD37" s="133" t="s">
        <v>19</v>
      </c>
      <c r="BE37" s="20">
        <f t="shared" si="12"/>
        <v>34</v>
      </c>
      <c r="BF37" s="28"/>
      <c r="BG37" s="29"/>
      <c r="BH37" s="29"/>
      <c r="BI37" s="29"/>
      <c r="BJ37" s="29"/>
      <c r="BK37" s="29"/>
    </row>
    <row r="38" spans="1:63" s="13" customFormat="1" ht="15.75">
      <c r="A38" s="339"/>
      <c r="B38" s="175"/>
      <c r="C38" s="155"/>
      <c r="D38" s="99" t="s">
        <v>42</v>
      </c>
      <c r="E38" s="96"/>
      <c r="F38" s="97"/>
      <c r="G38" s="117"/>
      <c r="H38" s="82"/>
      <c r="I38" s="95"/>
      <c r="J38" s="158"/>
      <c r="K38" s="93"/>
      <c r="L38" s="129"/>
      <c r="M38" s="93"/>
      <c r="N38" s="93"/>
      <c r="O38" s="93"/>
      <c r="P38" s="206"/>
      <c r="Q38" s="206"/>
      <c r="R38" s="179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199"/>
      <c r="AH38" s="199"/>
      <c r="AI38" s="199" t="s">
        <v>76</v>
      </c>
      <c r="AJ38" s="82"/>
      <c r="AK38" s="82"/>
      <c r="AL38" s="82"/>
      <c r="AM38" s="82"/>
      <c r="AN38" s="82"/>
      <c r="AO38" s="82"/>
      <c r="AP38" s="82"/>
      <c r="AQ38" s="82"/>
      <c r="AR38" s="93"/>
      <c r="AS38" s="96"/>
      <c r="AT38" s="93"/>
      <c r="AU38" s="93"/>
      <c r="AV38" s="93"/>
      <c r="AW38" s="142"/>
      <c r="AX38" s="141"/>
      <c r="AY38" s="141"/>
      <c r="AZ38" s="141"/>
      <c r="BA38" s="141"/>
      <c r="BB38" s="141"/>
      <c r="BC38" s="142"/>
      <c r="BD38" s="131"/>
      <c r="BE38" s="32">
        <f t="shared" si="12"/>
        <v>0</v>
      </c>
      <c r="BF38" s="26"/>
      <c r="BG38" s="27"/>
      <c r="BH38" s="27"/>
      <c r="BI38" s="27"/>
      <c r="BJ38" s="27"/>
      <c r="BK38" s="27"/>
    </row>
    <row r="39" spans="1:63" s="13" customFormat="1" ht="15.75" customHeight="1">
      <c r="A39" s="339"/>
      <c r="B39" s="293" t="s">
        <v>97</v>
      </c>
      <c r="C39" s="293" t="s">
        <v>98</v>
      </c>
      <c r="D39" s="98" t="s">
        <v>18</v>
      </c>
      <c r="E39" s="82">
        <f>E41+E44+E47</f>
        <v>0</v>
      </c>
      <c r="F39" s="82">
        <f aca="true" t="shared" si="14" ref="F39:AV39">F41+F44+F47</f>
        <v>0</v>
      </c>
      <c r="G39" s="82">
        <f t="shared" si="14"/>
        <v>0</v>
      </c>
      <c r="H39" s="82">
        <f t="shared" si="14"/>
        <v>0</v>
      </c>
      <c r="I39" s="82">
        <f t="shared" si="14"/>
        <v>0</v>
      </c>
      <c r="J39" s="82">
        <f t="shared" si="14"/>
        <v>0</v>
      </c>
      <c r="K39" s="82">
        <f t="shared" si="14"/>
        <v>0</v>
      </c>
      <c r="L39" s="82">
        <f t="shared" si="14"/>
        <v>0</v>
      </c>
      <c r="M39" s="82">
        <f t="shared" si="14"/>
        <v>0</v>
      </c>
      <c r="N39" s="82">
        <f t="shared" si="14"/>
        <v>0</v>
      </c>
      <c r="O39" s="82">
        <f t="shared" si="14"/>
        <v>0</v>
      </c>
      <c r="P39" s="199">
        <f t="shared" si="14"/>
        <v>2</v>
      </c>
      <c r="Q39" s="199">
        <f t="shared" si="14"/>
        <v>12</v>
      </c>
      <c r="R39" s="82">
        <f t="shared" si="14"/>
        <v>0</v>
      </c>
      <c r="S39" s="82">
        <f t="shared" si="14"/>
        <v>0</v>
      </c>
      <c r="T39" s="82">
        <f t="shared" si="14"/>
        <v>0</v>
      </c>
      <c r="U39" s="82">
        <f t="shared" si="14"/>
        <v>0</v>
      </c>
      <c r="V39" s="82">
        <f t="shared" si="14"/>
        <v>0</v>
      </c>
      <c r="W39" s="82">
        <f t="shared" si="14"/>
        <v>0</v>
      </c>
      <c r="X39" s="82">
        <f t="shared" si="14"/>
        <v>0</v>
      </c>
      <c r="Y39" s="82">
        <f t="shared" si="14"/>
        <v>0</v>
      </c>
      <c r="Z39" s="82">
        <f t="shared" si="14"/>
        <v>0</v>
      </c>
      <c r="AA39" s="82">
        <f t="shared" si="14"/>
        <v>0</v>
      </c>
      <c r="AB39" s="82">
        <f t="shared" si="14"/>
        <v>0</v>
      </c>
      <c r="AC39" s="82">
        <f t="shared" si="14"/>
        <v>0</v>
      </c>
      <c r="AD39" s="82">
        <f t="shared" si="14"/>
        <v>0</v>
      </c>
      <c r="AE39" s="82">
        <f t="shared" si="14"/>
        <v>0</v>
      </c>
      <c r="AF39" s="82">
        <f t="shared" si="14"/>
        <v>0</v>
      </c>
      <c r="AG39" s="199">
        <f t="shared" si="14"/>
        <v>4</v>
      </c>
      <c r="AH39" s="199">
        <f t="shared" si="14"/>
        <v>8</v>
      </c>
      <c r="AI39" s="199">
        <f t="shared" si="14"/>
        <v>10</v>
      </c>
      <c r="AJ39" s="82">
        <f t="shared" si="14"/>
        <v>0</v>
      </c>
      <c r="AK39" s="82">
        <f t="shared" si="14"/>
        <v>0</v>
      </c>
      <c r="AL39" s="82">
        <f t="shared" si="14"/>
        <v>0</v>
      </c>
      <c r="AM39" s="82">
        <f t="shared" si="14"/>
        <v>0</v>
      </c>
      <c r="AN39" s="82">
        <f t="shared" si="14"/>
        <v>0</v>
      </c>
      <c r="AO39" s="82">
        <f t="shared" si="14"/>
        <v>0</v>
      </c>
      <c r="AP39" s="82">
        <f t="shared" si="14"/>
        <v>0</v>
      </c>
      <c r="AQ39" s="82">
        <f t="shared" si="14"/>
        <v>0</v>
      </c>
      <c r="AR39" s="82">
        <f t="shared" si="14"/>
        <v>0</v>
      </c>
      <c r="AS39" s="82">
        <f t="shared" si="14"/>
        <v>0</v>
      </c>
      <c r="AT39" s="82">
        <f t="shared" si="14"/>
        <v>0</v>
      </c>
      <c r="AU39" s="82">
        <f t="shared" si="14"/>
        <v>0</v>
      </c>
      <c r="AV39" s="82">
        <f t="shared" si="14"/>
        <v>0</v>
      </c>
      <c r="AW39" s="137" t="s">
        <v>19</v>
      </c>
      <c r="AX39" s="137" t="s">
        <v>19</v>
      </c>
      <c r="AY39" s="137" t="s">
        <v>19</v>
      </c>
      <c r="AZ39" s="137" t="s">
        <v>19</v>
      </c>
      <c r="BA39" s="137" t="s">
        <v>19</v>
      </c>
      <c r="BB39" s="137" t="s">
        <v>19</v>
      </c>
      <c r="BC39" s="137" t="s">
        <v>19</v>
      </c>
      <c r="BD39" s="133" t="s">
        <v>19</v>
      </c>
      <c r="BE39" s="80">
        <f t="shared" si="12"/>
        <v>36</v>
      </c>
      <c r="BF39" s="27"/>
      <c r="BG39" s="27"/>
      <c r="BH39" s="27"/>
      <c r="BI39" s="27"/>
      <c r="BJ39" s="27"/>
      <c r="BK39" s="27"/>
    </row>
    <row r="40" spans="1:63" s="17" customFormat="1" ht="15.75">
      <c r="A40" s="339"/>
      <c r="B40" s="294"/>
      <c r="C40" s="294"/>
      <c r="D40" s="100" t="s">
        <v>20</v>
      </c>
      <c r="E40" s="81">
        <f>E42+E45+E48</f>
        <v>0</v>
      </c>
      <c r="F40" s="172">
        <f aca="true" t="shared" si="15" ref="F40:AV40">F42+F45+F48</f>
        <v>0</v>
      </c>
      <c r="G40" s="172">
        <f t="shared" si="15"/>
        <v>0</v>
      </c>
      <c r="H40" s="172">
        <f t="shared" si="15"/>
        <v>0</v>
      </c>
      <c r="I40" s="172">
        <f t="shared" si="15"/>
        <v>0</v>
      </c>
      <c r="J40" s="172">
        <f t="shared" si="15"/>
        <v>0</v>
      </c>
      <c r="K40" s="172">
        <f t="shared" si="15"/>
        <v>0</v>
      </c>
      <c r="L40" s="172">
        <f t="shared" si="15"/>
        <v>0</v>
      </c>
      <c r="M40" s="172">
        <f t="shared" si="15"/>
        <v>12</v>
      </c>
      <c r="N40" s="172">
        <f t="shared" si="15"/>
        <v>12</v>
      </c>
      <c r="O40" s="172">
        <f t="shared" si="15"/>
        <v>12</v>
      </c>
      <c r="P40" s="200">
        <f t="shared" si="15"/>
        <v>0</v>
      </c>
      <c r="Q40" s="200">
        <f t="shared" si="15"/>
        <v>0</v>
      </c>
      <c r="R40" s="172">
        <f t="shared" si="15"/>
        <v>10</v>
      </c>
      <c r="S40" s="172">
        <f t="shared" si="15"/>
        <v>7</v>
      </c>
      <c r="T40" s="172">
        <f t="shared" si="15"/>
        <v>9</v>
      </c>
      <c r="U40" s="172">
        <f t="shared" si="15"/>
        <v>12</v>
      </c>
      <c r="V40" s="172">
        <f t="shared" si="15"/>
        <v>8</v>
      </c>
      <c r="W40" s="172">
        <f t="shared" si="15"/>
        <v>8</v>
      </c>
      <c r="X40" s="172">
        <f t="shared" si="15"/>
        <v>9</v>
      </c>
      <c r="Y40" s="172">
        <f t="shared" si="15"/>
        <v>8</v>
      </c>
      <c r="Z40" s="172">
        <f t="shared" si="15"/>
        <v>3</v>
      </c>
      <c r="AA40" s="172">
        <f t="shared" si="15"/>
        <v>3</v>
      </c>
      <c r="AB40" s="172">
        <f t="shared" si="15"/>
        <v>5</v>
      </c>
      <c r="AC40" s="172">
        <f t="shared" si="15"/>
        <v>3</v>
      </c>
      <c r="AD40" s="172">
        <f t="shared" si="15"/>
        <v>3</v>
      </c>
      <c r="AE40" s="172">
        <f t="shared" si="15"/>
        <v>2</v>
      </c>
      <c r="AF40" s="172">
        <f t="shared" si="15"/>
        <v>1</v>
      </c>
      <c r="AG40" s="200">
        <f t="shared" si="15"/>
        <v>0</v>
      </c>
      <c r="AH40" s="200">
        <f t="shared" si="15"/>
        <v>0</v>
      </c>
      <c r="AI40" s="200">
        <f t="shared" si="15"/>
        <v>0</v>
      </c>
      <c r="AJ40" s="172">
        <f t="shared" si="15"/>
        <v>1</v>
      </c>
      <c r="AK40" s="172">
        <f t="shared" si="15"/>
        <v>0</v>
      </c>
      <c r="AL40" s="172">
        <f t="shared" si="15"/>
        <v>0</v>
      </c>
      <c r="AM40" s="172">
        <f t="shared" si="15"/>
        <v>0</v>
      </c>
      <c r="AN40" s="172">
        <f t="shared" si="15"/>
        <v>0</v>
      </c>
      <c r="AO40" s="172">
        <f t="shared" si="15"/>
        <v>0</v>
      </c>
      <c r="AP40" s="172">
        <f t="shared" si="15"/>
        <v>0</v>
      </c>
      <c r="AQ40" s="172">
        <f t="shared" si="15"/>
        <v>0</v>
      </c>
      <c r="AR40" s="172">
        <f t="shared" si="15"/>
        <v>0</v>
      </c>
      <c r="AS40" s="172">
        <f t="shared" si="15"/>
        <v>0</v>
      </c>
      <c r="AT40" s="172">
        <f t="shared" si="15"/>
        <v>0</v>
      </c>
      <c r="AU40" s="172">
        <f t="shared" si="15"/>
        <v>0</v>
      </c>
      <c r="AV40" s="172">
        <f t="shared" si="15"/>
        <v>0</v>
      </c>
      <c r="AW40" s="136" t="s">
        <v>19</v>
      </c>
      <c r="AX40" s="136" t="s">
        <v>19</v>
      </c>
      <c r="AY40" s="136" t="s">
        <v>19</v>
      </c>
      <c r="AZ40" s="136" t="s">
        <v>19</v>
      </c>
      <c r="BA40" s="136" t="s">
        <v>19</v>
      </c>
      <c r="BB40" s="137" t="s">
        <v>19</v>
      </c>
      <c r="BC40" s="136" t="s">
        <v>19</v>
      </c>
      <c r="BD40" s="135" t="s">
        <v>19</v>
      </c>
      <c r="BE40" s="76">
        <f t="shared" si="12"/>
        <v>128</v>
      </c>
      <c r="BF40" s="30"/>
      <c r="BG40" s="31"/>
      <c r="BH40" s="31"/>
      <c r="BI40" s="31"/>
      <c r="BJ40" s="31"/>
      <c r="BK40" s="31"/>
    </row>
    <row r="41" spans="1:63" ht="15.75" customHeight="1">
      <c r="A41" s="339"/>
      <c r="B41" s="291" t="s">
        <v>99</v>
      </c>
      <c r="C41" s="290" t="s">
        <v>100</v>
      </c>
      <c r="D41" s="98" t="s">
        <v>18</v>
      </c>
      <c r="E41" s="82">
        <v>0</v>
      </c>
      <c r="F41" s="80">
        <v>0</v>
      </c>
      <c r="G41" s="82">
        <v>0</v>
      </c>
      <c r="H41" s="82">
        <v>0</v>
      </c>
      <c r="I41" s="19">
        <v>0</v>
      </c>
      <c r="J41" s="82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198">
        <v>2</v>
      </c>
      <c r="Q41" s="193">
        <v>4</v>
      </c>
      <c r="R41" s="19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199">
        <v>2</v>
      </c>
      <c r="AH41" s="199">
        <v>6</v>
      </c>
      <c r="AI41" s="199">
        <v>6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0">
        <v>0</v>
      </c>
      <c r="AS41" s="82">
        <v>0</v>
      </c>
      <c r="AT41" s="80">
        <v>0</v>
      </c>
      <c r="AU41" s="82">
        <v>0</v>
      </c>
      <c r="AV41" s="82">
        <v>0</v>
      </c>
      <c r="AW41" s="137" t="s">
        <v>19</v>
      </c>
      <c r="AX41" s="137" t="s">
        <v>19</v>
      </c>
      <c r="AY41" s="137" t="s">
        <v>19</v>
      </c>
      <c r="AZ41" s="137" t="s">
        <v>19</v>
      </c>
      <c r="BA41" s="137" t="s">
        <v>19</v>
      </c>
      <c r="BB41" s="137" t="s">
        <v>19</v>
      </c>
      <c r="BC41" s="137" t="s">
        <v>19</v>
      </c>
      <c r="BD41" s="133" t="s">
        <v>19</v>
      </c>
      <c r="BE41" s="20">
        <f t="shared" si="12"/>
        <v>20</v>
      </c>
      <c r="BF41" s="24"/>
      <c r="BG41" s="25"/>
      <c r="BH41" s="25"/>
      <c r="BI41" s="25"/>
      <c r="BJ41" s="25"/>
      <c r="BK41" s="25"/>
    </row>
    <row r="42" spans="1:63" s="15" customFormat="1" ht="15.75">
      <c r="A42" s="339"/>
      <c r="B42" s="291"/>
      <c r="C42" s="291"/>
      <c r="D42" s="58" t="s">
        <v>20</v>
      </c>
      <c r="E42" s="81">
        <v>0</v>
      </c>
      <c r="F42" s="82">
        <v>0</v>
      </c>
      <c r="G42" s="82">
        <v>0</v>
      </c>
      <c r="H42" s="82">
        <v>0</v>
      </c>
      <c r="I42" s="19">
        <v>0</v>
      </c>
      <c r="J42" s="82">
        <v>0</v>
      </c>
      <c r="K42" s="80">
        <v>0</v>
      </c>
      <c r="L42" s="80">
        <v>0</v>
      </c>
      <c r="M42" s="80">
        <v>3</v>
      </c>
      <c r="N42" s="80">
        <v>3</v>
      </c>
      <c r="O42" s="80">
        <v>3</v>
      </c>
      <c r="P42" s="198">
        <v>0</v>
      </c>
      <c r="Q42" s="198">
        <v>0</v>
      </c>
      <c r="R42" s="19">
        <v>2</v>
      </c>
      <c r="S42" s="82">
        <v>2</v>
      </c>
      <c r="T42" s="82">
        <v>3</v>
      </c>
      <c r="U42" s="82">
        <v>3</v>
      </c>
      <c r="V42" s="82">
        <v>3</v>
      </c>
      <c r="W42" s="82">
        <v>4</v>
      </c>
      <c r="X42" s="82">
        <v>4</v>
      </c>
      <c r="Y42" s="82">
        <v>4</v>
      </c>
      <c r="Z42" s="82">
        <v>2</v>
      </c>
      <c r="AA42" s="82">
        <v>2</v>
      </c>
      <c r="AB42" s="82">
        <v>2</v>
      </c>
      <c r="AC42" s="82">
        <v>1</v>
      </c>
      <c r="AD42" s="82">
        <v>1</v>
      </c>
      <c r="AE42" s="82">
        <v>0</v>
      </c>
      <c r="AF42" s="82">
        <v>0</v>
      </c>
      <c r="AG42" s="199">
        <v>0</v>
      </c>
      <c r="AH42" s="199">
        <v>0</v>
      </c>
      <c r="AI42" s="199">
        <v>0</v>
      </c>
      <c r="AJ42" s="82">
        <v>0</v>
      </c>
      <c r="AK42" s="82">
        <v>0</v>
      </c>
      <c r="AL42" s="82">
        <v>0</v>
      </c>
      <c r="AM42" s="82">
        <v>0</v>
      </c>
      <c r="AN42" s="82">
        <v>0</v>
      </c>
      <c r="AO42" s="82">
        <v>0</v>
      </c>
      <c r="AP42" s="82">
        <v>0</v>
      </c>
      <c r="AQ42" s="82">
        <v>0</v>
      </c>
      <c r="AR42" s="80">
        <v>0</v>
      </c>
      <c r="AS42" s="82">
        <v>0</v>
      </c>
      <c r="AT42" s="80">
        <v>0</v>
      </c>
      <c r="AU42" s="82">
        <v>0</v>
      </c>
      <c r="AV42" s="82">
        <v>0</v>
      </c>
      <c r="AW42" s="137" t="s">
        <v>19</v>
      </c>
      <c r="AX42" s="137" t="s">
        <v>19</v>
      </c>
      <c r="AY42" s="137" t="s">
        <v>19</v>
      </c>
      <c r="AZ42" s="137" t="s">
        <v>19</v>
      </c>
      <c r="BA42" s="137" t="s">
        <v>19</v>
      </c>
      <c r="BB42" s="137" t="s">
        <v>19</v>
      </c>
      <c r="BC42" s="137" t="s">
        <v>19</v>
      </c>
      <c r="BD42" s="133" t="s">
        <v>19</v>
      </c>
      <c r="BE42" s="20">
        <f t="shared" si="12"/>
        <v>42</v>
      </c>
      <c r="BF42" s="28"/>
      <c r="BG42" s="29"/>
      <c r="BH42" s="29"/>
      <c r="BI42" s="29"/>
      <c r="BJ42" s="29"/>
      <c r="BK42" s="29"/>
    </row>
    <row r="43" spans="1:57" ht="15.75">
      <c r="A43" s="339"/>
      <c r="B43" s="33"/>
      <c r="C43" s="292"/>
      <c r="D43" s="49" t="s">
        <v>42</v>
      </c>
      <c r="E43" s="80"/>
      <c r="F43" s="79"/>
      <c r="G43" s="82"/>
      <c r="H43" s="82"/>
      <c r="I43" s="84"/>
      <c r="J43" s="159"/>
      <c r="K43" s="79"/>
      <c r="L43" s="127"/>
      <c r="M43" s="79"/>
      <c r="N43" s="79"/>
      <c r="O43" s="79"/>
      <c r="P43" s="201"/>
      <c r="Q43" s="198"/>
      <c r="R43" s="19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199"/>
      <c r="AH43" s="199"/>
      <c r="AI43" s="199"/>
      <c r="AJ43" s="82"/>
      <c r="AK43" s="82"/>
      <c r="AL43" s="82"/>
      <c r="AM43" s="82"/>
      <c r="AN43" s="82"/>
      <c r="AO43" s="82"/>
      <c r="AP43" s="82"/>
      <c r="AQ43" s="82"/>
      <c r="AR43" s="80"/>
      <c r="AS43" s="82"/>
      <c r="AT43" s="80"/>
      <c r="AU43" s="82"/>
      <c r="AV43" s="82"/>
      <c r="AW43" s="139"/>
      <c r="AX43" s="137"/>
      <c r="AY43" s="137"/>
      <c r="AZ43" s="137"/>
      <c r="BA43" s="137"/>
      <c r="BB43" s="137"/>
      <c r="BC43" s="137"/>
      <c r="BD43" s="133"/>
      <c r="BE43" s="80">
        <f t="shared" si="12"/>
        <v>0</v>
      </c>
    </row>
    <row r="44" spans="1:57" ht="15.75">
      <c r="A44" s="339"/>
      <c r="B44" s="290" t="s">
        <v>101</v>
      </c>
      <c r="C44" s="290" t="s">
        <v>35</v>
      </c>
      <c r="D44" s="58" t="s">
        <v>18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199">
        <v>0</v>
      </c>
      <c r="Q44" s="199">
        <v>8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199">
        <v>0</v>
      </c>
      <c r="AH44" s="199">
        <v>0</v>
      </c>
      <c r="AI44" s="199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2">
        <v>0</v>
      </c>
      <c r="AU44" s="82">
        <v>0</v>
      </c>
      <c r="AV44" s="82">
        <v>0</v>
      </c>
      <c r="AW44" s="139" t="s">
        <v>19</v>
      </c>
      <c r="AX44" s="139" t="s">
        <v>19</v>
      </c>
      <c r="AY44" s="139" t="s">
        <v>19</v>
      </c>
      <c r="AZ44" s="139" t="s">
        <v>19</v>
      </c>
      <c r="BA44" s="139" t="s">
        <v>19</v>
      </c>
      <c r="BB44" s="139" t="s">
        <v>19</v>
      </c>
      <c r="BC44" s="139" t="s">
        <v>19</v>
      </c>
      <c r="BD44" s="134" t="s">
        <v>19</v>
      </c>
      <c r="BE44" s="80">
        <f t="shared" si="12"/>
        <v>8</v>
      </c>
    </row>
    <row r="45" spans="1:57" ht="15.75">
      <c r="A45" s="339"/>
      <c r="B45" s="291"/>
      <c r="C45" s="291"/>
      <c r="D45" s="58" t="s">
        <v>20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3</v>
      </c>
      <c r="N45" s="82">
        <v>3</v>
      </c>
      <c r="O45" s="82">
        <v>3</v>
      </c>
      <c r="P45" s="199">
        <v>0</v>
      </c>
      <c r="Q45" s="199">
        <v>0</v>
      </c>
      <c r="R45" s="82">
        <v>3</v>
      </c>
      <c r="S45" s="82">
        <v>3</v>
      </c>
      <c r="T45" s="82">
        <v>3</v>
      </c>
      <c r="U45" s="82">
        <v>3</v>
      </c>
      <c r="V45" s="82">
        <v>3</v>
      </c>
      <c r="W45" s="82">
        <v>3</v>
      </c>
      <c r="X45" s="82">
        <v>3</v>
      </c>
      <c r="Y45" s="82">
        <v>3</v>
      </c>
      <c r="Z45" s="82">
        <v>1</v>
      </c>
      <c r="AA45" s="82">
        <v>1</v>
      </c>
      <c r="AB45" s="82">
        <v>3</v>
      </c>
      <c r="AC45" s="82">
        <v>2</v>
      </c>
      <c r="AD45" s="82">
        <v>2</v>
      </c>
      <c r="AE45" s="82">
        <v>2</v>
      </c>
      <c r="AF45" s="82">
        <v>1</v>
      </c>
      <c r="AG45" s="199">
        <v>0</v>
      </c>
      <c r="AH45" s="199">
        <v>0</v>
      </c>
      <c r="AI45" s="199">
        <v>0</v>
      </c>
      <c r="AJ45" s="82">
        <v>1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2">
        <v>0</v>
      </c>
      <c r="AU45" s="82">
        <v>0</v>
      </c>
      <c r="AV45" s="82">
        <v>0</v>
      </c>
      <c r="AW45" s="139" t="s">
        <v>19</v>
      </c>
      <c r="AX45" s="139" t="s">
        <v>19</v>
      </c>
      <c r="AY45" s="139" t="s">
        <v>19</v>
      </c>
      <c r="AZ45" s="139" t="s">
        <v>19</v>
      </c>
      <c r="BA45" s="139" t="s">
        <v>19</v>
      </c>
      <c r="BB45" s="139" t="s">
        <v>19</v>
      </c>
      <c r="BC45" s="139" t="s">
        <v>19</v>
      </c>
      <c r="BD45" s="134" t="s">
        <v>19</v>
      </c>
      <c r="BE45" s="80">
        <f t="shared" si="12"/>
        <v>46</v>
      </c>
    </row>
    <row r="46" spans="1:57" ht="15.75">
      <c r="A46" s="339"/>
      <c r="B46" s="292"/>
      <c r="C46" s="292"/>
      <c r="D46" s="58" t="s">
        <v>42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199"/>
      <c r="Q46" s="199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199"/>
      <c r="AH46" s="199"/>
      <c r="AI46" s="199" t="s">
        <v>76</v>
      </c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139"/>
      <c r="AX46" s="139"/>
      <c r="AY46" s="139"/>
      <c r="AZ46" s="139"/>
      <c r="BA46" s="139"/>
      <c r="BB46" s="139"/>
      <c r="BC46" s="139"/>
      <c r="BD46" s="134"/>
      <c r="BE46" s="80">
        <f t="shared" si="12"/>
        <v>0</v>
      </c>
    </row>
    <row r="47" spans="1:57" ht="15.75">
      <c r="A47" s="339"/>
      <c r="B47" s="290" t="s">
        <v>102</v>
      </c>
      <c r="C47" s="290" t="s">
        <v>103</v>
      </c>
      <c r="D47" s="58" t="s">
        <v>18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199">
        <v>0</v>
      </c>
      <c r="Q47" s="199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199">
        <v>2</v>
      </c>
      <c r="AH47" s="199">
        <v>2</v>
      </c>
      <c r="AI47" s="199">
        <v>4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82">
        <v>0</v>
      </c>
      <c r="AW47" s="139" t="s">
        <v>19</v>
      </c>
      <c r="AX47" s="139" t="s">
        <v>19</v>
      </c>
      <c r="AY47" s="139" t="s">
        <v>19</v>
      </c>
      <c r="AZ47" s="139" t="s">
        <v>19</v>
      </c>
      <c r="BA47" s="139" t="s">
        <v>19</v>
      </c>
      <c r="BB47" s="139" t="s">
        <v>19</v>
      </c>
      <c r="BC47" s="139" t="s">
        <v>19</v>
      </c>
      <c r="BD47" s="134" t="s">
        <v>19</v>
      </c>
      <c r="BE47" s="80">
        <f t="shared" si="12"/>
        <v>8</v>
      </c>
    </row>
    <row r="48" spans="1:57" ht="15.75">
      <c r="A48" s="339"/>
      <c r="B48" s="291"/>
      <c r="C48" s="291"/>
      <c r="D48" s="58" t="s">
        <v>20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6</v>
      </c>
      <c r="N48" s="82">
        <v>6</v>
      </c>
      <c r="O48" s="82">
        <v>6</v>
      </c>
      <c r="P48" s="199">
        <v>0</v>
      </c>
      <c r="Q48" s="199">
        <v>0</v>
      </c>
      <c r="R48" s="82">
        <v>5</v>
      </c>
      <c r="S48" s="82">
        <v>2</v>
      </c>
      <c r="T48" s="82">
        <v>3</v>
      </c>
      <c r="U48" s="82">
        <v>6</v>
      </c>
      <c r="V48" s="82">
        <v>2</v>
      </c>
      <c r="W48" s="82">
        <v>1</v>
      </c>
      <c r="X48" s="82">
        <v>2</v>
      </c>
      <c r="Y48" s="82">
        <v>1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199">
        <v>0</v>
      </c>
      <c r="AH48" s="199">
        <v>0</v>
      </c>
      <c r="AI48" s="199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82">
        <v>0</v>
      </c>
      <c r="AW48" s="139" t="s">
        <v>19</v>
      </c>
      <c r="AX48" s="139" t="s">
        <v>19</v>
      </c>
      <c r="AY48" s="139" t="s">
        <v>19</v>
      </c>
      <c r="AZ48" s="139" t="s">
        <v>19</v>
      </c>
      <c r="BA48" s="139" t="s">
        <v>19</v>
      </c>
      <c r="BB48" s="139" t="s">
        <v>19</v>
      </c>
      <c r="BC48" s="139" t="s">
        <v>19</v>
      </c>
      <c r="BD48" s="134" t="s">
        <v>19</v>
      </c>
      <c r="BE48" s="80">
        <f t="shared" si="12"/>
        <v>40</v>
      </c>
    </row>
    <row r="49" spans="1:57" ht="15.75">
      <c r="A49" s="339"/>
      <c r="B49" s="292"/>
      <c r="C49" s="292"/>
      <c r="D49" s="58" t="s">
        <v>42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199"/>
      <c r="Q49" s="199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199"/>
      <c r="AH49" s="199"/>
      <c r="AI49" s="199" t="s">
        <v>76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139"/>
      <c r="AX49" s="139"/>
      <c r="AY49" s="139"/>
      <c r="AZ49" s="139"/>
      <c r="BA49" s="139"/>
      <c r="BB49" s="139"/>
      <c r="BC49" s="139"/>
      <c r="BD49" s="134"/>
      <c r="BE49" s="80">
        <f t="shared" si="12"/>
        <v>0</v>
      </c>
    </row>
    <row r="50" spans="1:57" ht="15.75">
      <c r="A50" s="339"/>
      <c r="B50" s="293" t="s">
        <v>104</v>
      </c>
      <c r="C50" s="293" t="s">
        <v>105</v>
      </c>
      <c r="D50" s="58" t="s">
        <v>18</v>
      </c>
      <c r="E50" s="82">
        <f>E52</f>
        <v>0</v>
      </c>
      <c r="F50" s="82">
        <f aca="true" t="shared" si="16" ref="F50:AV50">F52</f>
        <v>0</v>
      </c>
      <c r="G50" s="82">
        <f t="shared" si="16"/>
        <v>0</v>
      </c>
      <c r="H50" s="82">
        <f t="shared" si="16"/>
        <v>0</v>
      </c>
      <c r="I50" s="82">
        <f t="shared" si="16"/>
        <v>0</v>
      </c>
      <c r="J50" s="82">
        <f t="shared" si="16"/>
        <v>0</v>
      </c>
      <c r="K50" s="82">
        <f t="shared" si="16"/>
        <v>0</v>
      </c>
      <c r="L50" s="82">
        <f t="shared" si="16"/>
        <v>0</v>
      </c>
      <c r="M50" s="82">
        <f t="shared" si="16"/>
        <v>0</v>
      </c>
      <c r="N50" s="82">
        <f t="shared" si="16"/>
        <v>0</v>
      </c>
      <c r="O50" s="82">
        <f t="shared" si="16"/>
        <v>0</v>
      </c>
      <c r="P50" s="199">
        <f t="shared" si="16"/>
        <v>0</v>
      </c>
      <c r="Q50" s="199">
        <f t="shared" si="16"/>
        <v>4</v>
      </c>
      <c r="R50" s="82">
        <f t="shared" si="16"/>
        <v>0</v>
      </c>
      <c r="S50" s="82">
        <f t="shared" si="16"/>
        <v>0</v>
      </c>
      <c r="T50" s="82">
        <f t="shared" si="16"/>
        <v>0</v>
      </c>
      <c r="U50" s="82">
        <f t="shared" si="16"/>
        <v>0</v>
      </c>
      <c r="V50" s="82">
        <f t="shared" si="16"/>
        <v>0</v>
      </c>
      <c r="W50" s="82">
        <f t="shared" si="16"/>
        <v>0</v>
      </c>
      <c r="X50" s="82">
        <f t="shared" si="16"/>
        <v>0</v>
      </c>
      <c r="Y50" s="82">
        <f t="shared" si="16"/>
        <v>0</v>
      </c>
      <c r="Z50" s="82">
        <f t="shared" si="16"/>
        <v>0</v>
      </c>
      <c r="AA50" s="82">
        <f t="shared" si="16"/>
        <v>0</v>
      </c>
      <c r="AB50" s="82">
        <f t="shared" si="16"/>
        <v>0</v>
      </c>
      <c r="AC50" s="82">
        <f t="shared" si="16"/>
        <v>0</v>
      </c>
      <c r="AD50" s="82">
        <f t="shared" si="16"/>
        <v>0</v>
      </c>
      <c r="AE50" s="82">
        <f t="shared" si="16"/>
        <v>0</v>
      </c>
      <c r="AF50" s="82">
        <f t="shared" si="16"/>
        <v>0</v>
      </c>
      <c r="AG50" s="199">
        <f t="shared" si="16"/>
        <v>0</v>
      </c>
      <c r="AH50" s="199">
        <f t="shared" si="16"/>
        <v>0</v>
      </c>
      <c r="AI50" s="199">
        <f t="shared" si="16"/>
        <v>0</v>
      </c>
      <c r="AJ50" s="82">
        <f t="shared" si="16"/>
        <v>0</v>
      </c>
      <c r="AK50" s="82">
        <f t="shared" si="16"/>
        <v>0</v>
      </c>
      <c r="AL50" s="82">
        <f t="shared" si="16"/>
        <v>0</v>
      </c>
      <c r="AM50" s="82">
        <f t="shared" si="16"/>
        <v>0</v>
      </c>
      <c r="AN50" s="82">
        <f t="shared" si="16"/>
        <v>0</v>
      </c>
      <c r="AO50" s="82">
        <f t="shared" si="16"/>
        <v>0</v>
      </c>
      <c r="AP50" s="82">
        <f t="shared" si="16"/>
        <v>0</v>
      </c>
      <c r="AQ50" s="82">
        <f t="shared" si="16"/>
        <v>0</v>
      </c>
      <c r="AR50" s="82">
        <f t="shared" si="16"/>
        <v>0</v>
      </c>
      <c r="AS50" s="82">
        <f t="shared" si="16"/>
        <v>0</v>
      </c>
      <c r="AT50" s="82">
        <f t="shared" si="16"/>
        <v>0</v>
      </c>
      <c r="AU50" s="82">
        <f t="shared" si="16"/>
        <v>0</v>
      </c>
      <c r="AV50" s="82">
        <f t="shared" si="16"/>
        <v>0</v>
      </c>
      <c r="AW50" s="139" t="s">
        <v>19</v>
      </c>
      <c r="AX50" s="139" t="s">
        <v>19</v>
      </c>
      <c r="AY50" s="139" t="s">
        <v>19</v>
      </c>
      <c r="AZ50" s="139" t="s">
        <v>19</v>
      </c>
      <c r="BA50" s="139" t="s">
        <v>19</v>
      </c>
      <c r="BB50" s="139" t="s">
        <v>19</v>
      </c>
      <c r="BC50" s="139" t="s">
        <v>19</v>
      </c>
      <c r="BD50" s="134" t="s">
        <v>19</v>
      </c>
      <c r="BE50" s="80">
        <f t="shared" si="12"/>
        <v>4</v>
      </c>
    </row>
    <row r="51" spans="1:57" ht="15.75">
      <c r="A51" s="339"/>
      <c r="B51" s="294"/>
      <c r="C51" s="294"/>
      <c r="D51" s="58" t="s">
        <v>20</v>
      </c>
      <c r="E51" s="82">
        <f>E53</f>
        <v>0</v>
      </c>
      <c r="F51" s="82">
        <f aca="true" t="shared" si="17" ref="F51:AV51">F53</f>
        <v>0</v>
      </c>
      <c r="G51" s="82">
        <f t="shared" si="17"/>
        <v>0</v>
      </c>
      <c r="H51" s="82">
        <f t="shared" si="17"/>
        <v>0</v>
      </c>
      <c r="I51" s="82">
        <f t="shared" si="17"/>
        <v>0</v>
      </c>
      <c r="J51" s="82">
        <f t="shared" si="17"/>
        <v>0</v>
      </c>
      <c r="K51" s="82">
        <f t="shared" si="17"/>
        <v>0</v>
      </c>
      <c r="L51" s="82">
        <f t="shared" si="17"/>
        <v>0</v>
      </c>
      <c r="M51" s="82">
        <f t="shared" si="17"/>
        <v>1</v>
      </c>
      <c r="N51" s="82">
        <f t="shared" si="17"/>
        <v>1</v>
      </c>
      <c r="O51" s="82">
        <f t="shared" si="17"/>
        <v>1</v>
      </c>
      <c r="P51" s="199">
        <f t="shared" si="17"/>
        <v>0</v>
      </c>
      <c r="Q51" s="199">
        <f t="shared" si="17"/>
        <v>0</v>
      </c>
      <c r="R51" s="82">
        <f t="shared" si="17"/>
        <v>0</v>
      </c>
      <c r="S51" s="82">
        <f t="shared" si="17"/>
        <v>0</v>
      </c>
      <c r="T51" s="82">
        <f t="shared" si="17"/>
        <v>3</v>
      </c>
      <c r="U51" s="82">
        <f t="shared" si="17"/>
        <v>0</v>
      </c>
      <c r="V51" s="82">
        <f t="shared" si="17"/>
        <v>0</v>
      </c>
      <c r="W51" s="82">
        <f t="shared" si="17"/>
        <v>0</v>
      </c>
      <c r="X51" s="82">
        <f t="shared" si="17"/>
        <v>0</v>
      </c>
      <c r="Y51" s="82">
        <f t="shared" si="17"/>
        <v>3</v>
      </c>
      <c r="Z51" s="82">
        <f t="shared" si="17"/>
        <v>5</v>
      </c>
      <c r="AA51" s="82">
        <f t="shared" si="17"/>
        <v>5</v>
      </c>
      <c r="AB51" s="82">
        <f t="shared" si="17"/>
        <v>4</v>
      </c>
      <c r="AC51" s="82">
        <f t="shared" si="17"/>
        <v>2</v>
      </c>
      <c r="AD51" s="82">
        <f t="shared" si="17"/>
        <v>3</v>
      </c>
      <c r="AE51" s="82">
        <f t="shared" si="17"/>
        <v>0</v>
      </c>
      <c r="AF51" s="82">
        <f t="shared" si="17"/>
        <v>0</v>
      </c>
      <c r="AG51" s="199">
        <f t="shared" si="17"/>
        <v>0</v>
      </c>
      <c r="AH51" s="199">
        <f t="shared" si="17"/>
        <v>0</v>
      </c>
      <c r="AI51" s="199">
        <f t="shared" si="17"/>
        <v>0</v>
      </c>
      <c r="AJ51" s="82">
        <f t="shared" si="17"/>
        <v>0</v>
      </c>
      <c r="AK51" s="82">
        <f t="shared" si="17"/>
        <v>0</v>
      </c>
      <c r="AL51" s="82">
        <f t="shared" si="17"/>
        <v>0</v>
      </c>
      <c r="AM51" s="82">
        <f>AM53</f>
        <v>0</v>
      </c>
      <c r="AN51" s="82">
        <f t="shared" si="17"/>
        <v>0</v>
      </c>
      <c r="AO51" s="82">
        <f t="shared" si="17"/>
        <v>0</v>
      </c>
      <c r="AP51" s="82">
        <f t="shared" si="17"/>
        <v>0</v>
      </c>
      <c r="AQ51" s="82">
        <f t="shared" si="17"/>
        <v>0</v>
      </c>
      <c r="AR51" s="82">
        <f t="shared" si="17"/>
        <v>0</v>
      </c>
      <c r="AS51" s="82">
        <f t="shared" si="17"/>
        <v>0</v>
      </c>
      <c r="AT51" s="82">
        <f t="shared" si="17"/>
        <v>0</v>
      </c>
      <c r="AU51" s="82">
        <f t="shared" si="17"/>
        <v>0</v>
      </c>
      <c r="AV51" s="82">
        <f t="shared" si="17"/>
        <v>0</v>
      </c>
      <c r="AW51" s="139" t="s">
        <v>19</v>
      </c>
      <c r="AX51" s="139" t="s">
        <v>19</v>
      </c>
      <c r="AY51" s="139" t="s">
        <v>19</v>
      </c>
      <c r="AZ51" s="139" t="s">
        <v>19</v>
      </c>
      <c r="BA51" s="139" t="s">
        <v>19</v>
      </c>
      <c r="BB51" s="139" t="s">
        <v>19</v>
      </c>
      <c r="BC51" s="139" t="s">
        <v>19</v>
      </c>
      <c r="BD51" s="134" t="s">
        <v>19</v>
      </c>
      <c r="BE51" s="80">
        <f t="shared" si="12"/>
        <v>28</v>
      </c>
    </row>
    <row r="52" spans="1:57" ht="15.75">
      <c r="A52" s="339"/>
      <c r="B52" s="290" t="s">
        <v>106</v>
      </c>
      <c r="C52" s="293" t="s">
        <v>107</v>
      </c>
      <c r="D52" s="58" t="s">
        <v>18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199">
        <v>0</v>
      </c>
      <c r="Q52" s="199">
        <v>4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199">
        <v>0</v>
      </c>
      <c r="AH52" s="199">
        <v>0</v>
      </c>
      <c r="AI52" s="199">
        <v>0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82">
        <v>0</v>
      </c>
      <c r="AR52" s="82">
        <v>0</v>
      </c>
      <c r="AS52" s="82">
        <v>0</v>
      </c>
      <c r="AT52" s="82">
        <v>0</v>
      </c>
      <c r="AU52" s="82">
        <v>0</v>
      </c>
      <c r="AV52" s="82">
        <v>0</v>
      </c>
      <c r="AW52" s="139" t="s">
        <v>19</v>
      </c>
      <c r="AX52" s="139" t="s">
        <v>19</v>
      </c>
      <c r="AY52" s="139" t="s">
        <v>19</v>
      </c>
      <c r="AZ52" s="139" t="s">
        <v>19</v>
      </c>
      <c r="BA52" s="139" t="s">
        <v>19</v>
      </c>
      <c r="BB52" s="139" t="s">
        <v>19</v>
      </c>
      <c r="BC52" s="139" t="s">
        <v>19</v>
      </c>
      <c r="BD52" s="134" t="s">
        <v>19</v>
      </c>
      <c r="BE52" s="80">
        <f t="shared" si="12"/>
        <v>4</v>
      </c>
    </row>
    <row r="53" spans="1:57" ht="15.75">
      <c r="A53" s="339"/>
      <c r="B53" s="291"/>
      <c r="C53" s="294"/>
      <c r="D53" s="58" t="s">
        <v>20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1</v>
      </c>
      <c r="N53" s="82">
        <v>1</v>
      </c>
      <c r="O53" s="82">
        <v>1</v>
      </c>
      <c r="P53" s="199">
        <v>0</v>
      </c>
      <c r="Q53" s="199">
        <v>0</v>
      </c>
      <c r="R53" s="82">
        <v>0</v>
      </c>
      <c r="S53" s="82">
        <v>0</v>
      </c>
      <c r="T53" s="82">
        <v>3</v>
      </c>
      <c r="U53" s="82">
        <v>0</v>
      </c>
      <c r="V53" s="82">
        <v>0</v>
      </c>
      <c r="W53" s="82">
        <v>0</v>
      </c>
      <c r="X53" s="82">
        <v>0</v>
      </c>
      <c r="Y53" s="82">
        <v>3</v>
      </c>
      <c r="Z53" s="82">
        <v>5</v>
      </c>
      <c r="AA53" s="82">
        <v>5</v>
      </c>
      <c r="AB53" s="82">
        <v>4</v>
      </c>
      <c r="AC53" s="82">
        <v>2</v>
      </c>
      <c r="AD53" s="82">
        <v>3</v>
      </c>
      <c r="AE53" s="82">
        <v>0</v>
      </c>
      <c r="AF53" s="82">
        <v>0</v>
      </c>
      <c r="AG53" s="199">
        <v>0</v>
      </c>
      <c r="AH53" s="199">
        <v>0</v>
      </c>
      <c r="AI53" s="199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82">
        <v>0</v>
      </c>
      <c r="AR53" s="82">
        <v>0</v>
      </c>
      <c r="AS53" s="82">
        <v>0</v>
      </c>
      <c r="AT53" s="82">
        <v>0</v>
      </c>
      <c r="AU53" s="82">
        <v>0</v>
      </c>
      <c r="AV53" s="82">
        <v>0</v>
      </c>
      <c r="AW53" s="139" t="s">
        <v>19</v>
      </c>
      <c r="AX53" s="139" t="s">
        <v>19</v>
      </c>
      <c r="AY53" s="139" t="s">
        <v>19</v>
      </c>
      <c r="AZ53" s="139" t="s">
        <v>19</v>
      </c>
      <c r="BA53" s="139" t="s">
        <v>19</v>
      </c>
      <c r="BB53" s="139" t="s">
        <v>19</v>
      </c>
      <c r="BC53" s="139" t="s">
        <v>19</v>
      </c>
      <c r="BD53" s="134" t="s">
        <v>19</v>
      </c>
      <c r="BE53" s="80">
        <f t="shared" si="12"/>
        <v>28</v>
      </c>
    </row>
    <row r="54" spans="1:57" ht="15.75">
      <c r="A54" s="339"/>
      <c r="B54" s="292"/>
      <c r="C54" s="295"/>
      <c r="D54" s="58" t="s">
        <v>42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199"/>
      <c r="Q54" s="199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199"/>
      <c r="AH54" s="199"/>
      <c r="AI54" s="199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139"/>
      <c r="AX54" s="139"/>
      <c r="AY54" s="139"/>
      <c r="AZ54" s="139"/>
      <c r="BA54" s="139"/>
      <c r="BB54" s="139"/>
      <c r="BC54" s="139"/>
      <c r="BD54" s="134"/>
      <c r="BE54" s="80">
        <f t="shared" si="12"/>
        <v>0</v>
      </c>
    </row>
    <row r="55" spans="1:57" ht="21.75" customHeight="1">
      <c r="A55" s="339"/>
      <c r="B55" s="293" t="s">
        <v>108</v>
      </c>
      <c r="C55" s="293" t="s">
        <v>109</v>
      </c>
      <c r="D55" s="58" t="s">
        <v>18</v>
      </c>
      <c r="E55" s="82">
        <f>E57</f>
        <v>0</v>
      </c>
      <c r="F55" s="82">
        <f aca="true" t="shared" si="18" ref="F55:AV55">F57</f>
        <v>0</v>
      </c>
      <c r="G55" s="82">
        <f t="shared" si="18"/>
        <v>0</v>
      </c>
      <c r="H55" s="82">
        <f t="shared" si="18"/>
        <v>0</v>
      </c>
      <c r="I55" s="82">
        <f t="shared" si="18"/>
        <v>0</v>
      </c>
      <c r="J55" s="82">
        <f t="shared" si="18"/>
        <v>0</v>
      </c>
      <c r="K55" s="82">
        <f t="shared" si="18"/>
        <v>0</v>
      </c>
      <c r="L55" s="82">
        <f t="shared" si="18"/>
        <v>0</v>
      </c>
      <c r="M55" s="82">
        <f t="shared" si="18"/>
        <v>0</v>
      </c>
      <c r="N55" s="82">
        <f t="shared" si="18"/>
        <v>0</v>
      </c>
      <c r="O55" s="82">
        <f t="shared" si="18"/>
        <v>0</v>
      </c>
      <c r="P55" s="199">
        <f t="shared" si="18"/>
        <v>16</v>
      </c>
      <c r="Q55" s="199">
        <f t="shared" si="18"/>
        <v>16</v>
      </c>
      <c r="R55" s="82">
        <f t="shared" si="18"/>
        <v>0</v>
      </c>
      <c r="S55" s="82">
        <f t="shared" si="18"/>
        <v>0</v>
      </c>
      <c r="T55" s="82">
        <f t="shared" si="18"/>
        <v>0</v>
      </c>
      <c r="U55" s="82">
        <f t="shared" si="18"/>
        <v>0</v>
      </c>
      <c r="V55" s="82">
        <f t="shared" si="18"/>
        <v>0</v>
      </c>
      <c r="W55" s="82">
        <f t="shared" si="18"/>
        <v>0</v>
      </c>
      <c r="X55" s="82">
        <f t="shared" si="18"/>
        <v>0</v>
      </c>
      <c r="Y55" s="82">
        <f t="shared" si="18"/>
        <v>0</v>
      </c>
      <c r="Z55" s="82">
        <f t="shared" si="18"/>
        <v>0</v>
      </c>
      <c r="AA55" s="82">
        <f t="shared" si="18"/>
        <v>0</v>
      </c>
      <c r="AB55" s="82">
        <f t="shared" si="18"/>
        <v>0</v>
      </c>
      <c r="AC55" s="82">
        <f t="shared" si="18"/>
        <v>0</v>
      </c>
      <c r="AD55" s="82">
        <f t="shared" si="18"/>
        <v>0</v>
      </c>
      <c r="AE55" s="82">
        <f t="shared" si="18"/>
        <v>0</v>
      </c>
      <c r="AF55" s="82">
        <f t="shared" si="18"/>
        <v>0</v>
      </c>
      <c r="AG55" s="199">
        <f t="shared" si="18"/>
        <v>4</v>
      </c>
      <c r="AH55" s="199">
        <f t="shared" si="18"/>
        <v>2</v>
      </c>
      <c r="AI55" s="199">
        <f t="shared" si="18"/>
        <v>2</v>
      </c>
      <c r="AJ55" s="82">
        <f t="shared" si="18"/>
        <v>0</v>
      </c>
      <c r="AK55" s="82">
        <f t="shared" si="18"/>
        <v>0</v>
      </c>
      <c r="AL55" s="82">
        <f t="shared" si="18"/>
        <v>0</v>
      </c>
      <c r="AM55" s="82">
        <f t="shared" si="18"/>
        <v>0</v>
      </c>
      <c r="AN55" s="82">
        <f t="shared" si="18"/>
        <v>0</v>
      </c>
      <c r="AO55" s="82">
        <f t="shared" si="18"/>
        <v>0</v>
      </c>
      <c r="AP55" s="82">
        <f t="shared" si="18"/>
        <v>0</v>
      </c>
      <c r="AQ55" s="82">
        <f t="shared" si="18"/>
        <v>0</v>
      </c>
      <c r="AR55" s="82">
        <f t="shared" si="18"/>
        <v>0</v>
      </c>
      <c r="AS55" s="82">
        <f t="shared" si="18"/>
        <v>0</v>
      </c>
      <c r="AT55" s="82">
        <f t="shared" si="18"/>
        <v>0</v>
      </c>
      <c r="AU55" s="82">
        <f t="shared" si="18"/>
        <v>0</v>
      </c>
      <c r="AV55" s="82">
        <f t="shared" si="18"/>
        <v>0</v>
      </c>
      <c r="AW55" s="139" t="s">
        <v>19</v>
      </c>
      <c r="AX55" s="139" t="s">
        <v>19</v>
      </c>
      <c r="AY55" s="139" t="s">
        <v>19</v>
      </c>
      <c r="AZ55" s="139" t="s">
        <v>19</v>
      </c>
      <c r="BA55" s="139" t="s">
        <v>19</v>
      </c>
      <c r="BB55" s="139" t="s">
        <v>19</v>
      </c>
      <c r="BC55" s="139" t="s">
        <v>19</v>
      </c>
      <c r="BD55" s="134" t="s">
        <v>19</v>
      </c>
      <c r="BE55" s="80">
        <f t="shared" si="12"/>
        <v>40</v>
      </c>
    </row>
    <row r="56" spans="1:57" ht="29.25" customHeight="1">
      <c r="A56" s="339"/>
      <c r="B56" s="295"/>
      <c r="C56" s="295"/>
      <c r="D56" s="58" t="s">
        <v>20</v>
      </c>
      <c r="E56" s="82">
        <f>E58</f>
        <v>0</v>
      </c>
      <c r="F56" s="82">
        <f aca="true" t="shared" si="19" ref="F56:AV56">F58</f>
        <v>0</v>
      </c>
      <c r="G56" s="82">
        <f t="shared" si="19"/>
        <v>0</v>
      </c>
      <c r="H56" s="82">
        <f t="shared" si="19"/>
        <v>0</v>
      </c>
      <c r="I56" s="82">
        <f t="shared" si="19"/>
        <v>0</v>
      </c>
      <c r="J56" s="82">
        <f t="shared" si="19"/>
        <v>0</v>
      </c>
      <c r="K56" s="82">
        <f t="shared" si="19"/>
        <v>0</v>
      </c>
      <c r="L56" s="82">
        <f t="shared" si="19"/>
        <v>0</v>
      </c>
      <c r="M56" s="82">
        <f t="shared" si="19"/>
        <v>0</v>
      </c>
      <c r="N56" s="82">
        <f t="shared" si="19"/>
        <v>0</v>
      </c>
      <c r="O56" s="82">
        <f t="shared" si="19"/>
        <v>0</v>
      </c>
      <c r="P56" s="199">
        <f t="shared" si="19"/>
        <v>0</v>
      </c>
      <c r="Q56" s="199">
        <f t="shared" si="19"/>
        <v>0</v>
      </c>
      <c r="R56" s="82">
        <f t="shared" si="19"/>
        <v>0</v>
      </c>
      <c r="S56" s="82">
        <f t="shared" si="19"/>
        <v>0</v>
      </c>
      <c r="T56" s="82">
        <f t="shared" si="19"/>
        <v>0</v>
      </c>
      <c r="U56" s="82">
        <f t="shared" si="19"/>
        <v>0</v>
      </c>
      <c r="V56" s="82">
        <f t="shared" si="19"/>
        <v>0</v>
      </c>
      <c r="W56" s="82">
        <f t="shared" si="19"/>
        <v>0</v>
      </c>
      <c r="X56" s="82">
        <f t="shared" si="19"/>
        <v>0</v>
      </c>
      <c r="Y56" s="82">
        <f t="shared" si="19"/>
        <v>0</v>
      </c>
      <c r="Z56" s="82">
        <f t="shared" si="19"/>
        <v>6</v>
      </c>
      <c r="AA56" s="82">
        <f t="shared" si="19"/>
        <v>6</v>
      </c>
      <c r="AB56" s="82">
        <f t="shared" si="19"/>
        <v>6</v>
      </c>
      <c r="AC56" s="82">
        <f t="shared" si="19"/>
        <v>6</v>
      </c>
      <c r="AD56" s="82">
        <f t="shared" si="19"/>
        <v>7</v>
      </c>
      <c r="AE56" s="82">
        <f t="shared" si="19"/>
        <v>16</v>
      </c>
      <c r="AF56" s="82">
        <f t="shared" si="19"/>
        <v>20</v>
      </c>
      <c r="AG56" s="199">
        <f t="shared" si="19"/>
        <v>0</v>
      </c>
      <c r="AH56" s="199">
        <f t="shared" si="19"/>
        <v>0</v>
      </c>
      <c r="AI56" s="199">
        <f t="shared" si="19"/>
        <v>0</v>
      </c>
      <c r="AJ56" s="82">
        <f t="shared" si="19"/>
        <v>24</v>
      </c>
      <c r="AK56" s="82">
        <f t="shared" si="19"/>
        <v>25</v>
      </c>
      <c r="AL56" s="82">
        <f t="shared" si="19"/>
        <v>23</v>
      </c>
      <c r="AM56" s="82">
        <f t="shared" si="19"/>
        <v>0</v>
      </c>
      <c r="AN56" s="82">
        <f t="shared" si="19"/>
        <v>0</v>
      </c>
      <c r="AO56" s="82">
        <f t="shared" si="19"/>
        <v>0</v>
      </c>
      <c r="AP56" s="82">
        <f t="shared" si="19"/>
        <v>0</v>
      </c>
      <c r="AQ56" s="82">
        <f t="shared" si="19"/>
        <v>0</v>
      </c>
      <c r="AR56" s="82">
        <f t="shared" si="19"/>
        <v>0</v>
      </c>
      <c r="AS56" s="82">
        <f t="shared" si="19"/>
        <v>0</v>
      </c>
      <c r="AT56" s="82">
        <f t="shared" si="19"/>
        <v>0</v>
      </c>
      <c r="AU56" s="82">
        <f t="shared" si="19"/>
        <v>0</v>
      </c>
      <c r="AV56" s="82">
        <f t="shared" si="19"/>
        <v>0</v>
      </c>
      <c r="AW56" s="139" t="s">
        <v>19</v>
      </c>
      <c r="AX56" s="139" t="s">
        <v>19</v>
      </c>
      <c r="AY56" s="139" t="s">
        <v>19</v>
      </c>
      <c r="AZ56" s="139" t="s">
        <v>19</v>
      </c>
      <c r="BA56" s="139" t="s">
        <v>19</v>
      </c>
      <c r="BB56" s="139" t="s">
        <v>19</v>
      </c>
      <c r="BC56" s="139" t="s">
        <v>19</v>
      </c>
      <c r="BD56" s="134" t="s">
        <v>19</v>
      </c>
      <c r="BE56" s="80">
        <f t="shared" si="12"/>
        <v>139</v>
      </c>
    </row>
    <row r="57" spans="1:57" ht="21.75" customHeight="1">
      <c r="A57" s="339"/>
      <c r="B57" s="290" t="s">
        <v>110</v>
      </c>
      <c r="C57" s="290" t="s">
        <v>111</v>
      </c>
      <c r="D57" s="58" t="s">
        <v>18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199">
        <v>16</v>
      </c>
      <c r="Q57" s="199">
        <v>16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199">
        <v>4</v>
      </c>
      <c r="AH57" s="199">
        <v>2</v>
      </c>
      <c r="AI57" s="199">
        <v>2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82">
        <v>0</v>
      </c>
      <c r="AR57" s="82">
        <v>0</v>
      </c>
      <c r="AS57" s="82">
        <v>0</v>
      </c>
      <c r="AT57" s="82">
        <v>0</v>
      </c>
      <c r="AU57" s="82">
        <v>0</v>
      </c>
      <c r="AV57" s="82">
        <v>0</v>
      </c>
      <c r="AW57" s="139" t="s">
        <v>19</v>
      </c>
      <c r="AX57" s="139" t="s">
        <v>19</v>
      </c>
      <c r="AY57" s="139" t="s">
        <v>19</v>
      </c>
      <c r="AZ57" s="139" t="s">
        <v>19</v>
      </c>
      <c r="BA57" s="139" t="s">
        <v>19</v>
      </c>
      <c r="BB57" s="139" t="s">
        <v>19</v>
      </c>
      <c r="BC57" s="139" t="s">
        <v>19</v>
      </c>
      <c r="BD57" s="134" t="s">
        <v>19</v>
      </c>
      <c r="BE57" s="80">
        <f t="shared" si="12"/>
        <v>40</v>
      </c>
    </row>
    <row r="58" spans="1:57" ht="20.25" customHeight="1">
      <c r="A58" s="339"/>
      <c r="B58" s="291"/>
      <c r="C58" s="291"/>
      <c r="D58" s="58" t="s">
        <v>20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199">
        <v>0</v>
      </c>
      <c r="Q58" s="199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6</v>
      </c>
      <c r="AA58" s="82">
        <v>6</v>
      </c>
      <c r="AB58" s="82">
        <v>6</v>
      </c>
      <c r="AC58" s="82">
        <v>6</v>
      </c>
      <c r="AD58" s="82">
        <v>7</v>
      </c>
      <c r="AE58" s="82">
        <v>16</v>
      </c>
      <c r="AF58" s="82">
        <v>20</v>
      </c>
      <c r="AG58" s="199">
        <v>0</v>
      </c>
      <c r="AH58" s="199">
        <v>0</v>
      </c>
      <c r="AI58" s="199">
        <v>0</v>
      </c>
      <c r="AJ58" s="82">
        <v>24</v>
      </c>
      <c r="AK58" s="82">
        <v>25</v>
      </c>
      <c r="AL58" s="82">
        <v>23</v>
      </c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2">
        <v>0</v>
      </c>
      <c r="AU58" s="82">
        <v>0</v>
      </c>
      <c r="AV58" s="82">
        <v>0</v>
      </c>
      <c r="AW58" s="139" t="s">
        <v>19</v>
      </c>
      <c r="AX58" s="139" t="s">
        <v>19</v>
      </c>
      <c r="AY58" s="139" t="s">
        <v>19</v>
      </c>
      <c r="AZ58" s="139" t="s">
        <v>19</v>
      </c>
      <c r="BA58" s="139" t="s">
        <v>19</v>
      </c>
      <c r="BB58" s="139" t="s">
        <v>19</v>
      </c>
      <c r="BC58" s="139" t="s">
        <v>19</v>
      </c>
      <c r="BD58" s="134" t="s">
        <v>19</v>
      </c>
      <c r="BE58" s="80">
        <f t="shared" si="12"/>
        <v>139</v>
      </c>
    </row>
    <row r="59" spans="1:57" ht="16.5" customHeight="1">
      <c r="A59" s="339"/>
      <c r="B59" s="292"/>
      <c r="C59" s="292"/>
      <c r="D59" s="58" t="s">
        <v>42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99"/>
      <c r="Q59" s="199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199"/>
      <c r="AH59" s="199"/>
      <c r="AI59" s="199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139"/>
      <c r="AX59" s="139"/>
      <c r="AY59" s="139"/>
      <c r="AZ59" s="139"/>
      <c r="BA59" s="139"/>
      <c r="BB59" s="139"/>
      <c r="BC59" s="139"/>
      <c r="BD59" s="134"/>
      <c r="BE59" s="80">
        <f t="shared" si="12"/>
        <v>0</v>
      </c>
    </row>
    <row r="60" spans="1:57" s="1" customFormat="1" ht="33" customHeight="1" thickBot="1">
      <c r="A60" s="339"/>
      <c r="B60" s="283" t="s">
        <v>25</v>
      </c>
      <c r="C60" s="284"/>
      <c r="D60" s="285"/>
      <c r="E60" s="271">
        <f>E7+E25+E34+E39+E50+E55</f>
        <v>0</v>
      </c>
      <c r="F60" s="271">
        <f aca="true" t="shared" si="20" ref="F60:AV60">F7+F25+F34+F39+F50+F55</f>
        <v>0</v>
      </c>
      <c r="G60" s="271">
        <f t="shared" si="20"/>
        <v>0</v>
      </c>
      <c r="H60" s="271">
        <f t="shared" si="20"/>
        <v>0</v>
      </c>
      <c r="I60" s="271">
        <f t="shared" si="20"/>
        <v>0</v>
      </c>
      <c r="J60" s="271">
        <f t="shared" si="20"/>
        <v>0</v>
      </c>
      <c r="K60" s="271">
        <f t="shared" si="20"/>
        <v>0</v>
      </c>
      <c r="L60" s="271">
        <f t="shared" si="20"/>
        <v>0</v>
      </c>
      <c r="M60" s="271">
        <f t="shared" si="20"/>
        <v>0</v>
      </c>
      <c r="N60" s="271">
        <f t="shared" si="20"/>
        <v>0</v>
      </c>
      <c r="O60" s="271">
        <f t="shared" si="20"/>
        <v>0</v>
      </c>
      <c r="P60" s="289">
        <f t="shared" si="20"/>
        <v>34</v>
      </c>
      <c r="Q60" s="289">
        <f t="shared" si="20"/>
        <v>36</v>
      </c>
      <c r="R60" s="271">
        <f t="shared" si="20"/>
        <v>0</v>
      </c>
      <c r="S60" s="271">
        <f t="shared" si="20"/>
        <v>0</v>
      </c>
      <c r="T60" s="271">
        <f t="shared" si="20"/>
        <v>0</v>
      </c>
      <c r="U60" s="271">
        <f t="shared" si="20"/>
        <v>0</v>
      </c>
      <c r="V60" s="271">
        <f t="shared" si="20"/>
        <v>0</v>
      </c>
      <c r="W60" s="271">
        <f t="shared" si="20"/>
        <v>0</v>
      </c>
      <c r="X60" s="271">
        <f t="shared" si="20"/>
        <v>0</v>
      </c>
      <c r="Y60" s="271">
        <f t="shared" si="20"/>
        <v>0</v>
      </c>
      <c r="Z60" s="271">
        <f t="shared" si="20"/>
        <v>0</v>
      </c>
      <c r="AA60" s="271">
        <f t="shared" si="20"/>
        <v>0</v>
      </c>
      <c r="AB60" s="271">
        <f t="shared" si="20"/>
        <v>0</v>
      </c>
      <c r="AC60" s="271">
        <f t="shared" si="20"/>
        <v>0</v>
      </c>
      <c r="AD60" s="271">
        <f t="shared" si="20"/>
        <v>0</v>
      </c>
      <c r="AE60" s="271">
        <f t="shared" si="20"/>
        <v>0</v>
      </c>
      <c r="AF60" s="271">
        <f t="shared" si="20"/>
        <v>0</v>
      </c>
      <c r="AG60" s="289">
        <f t="shared" si="20"/>
        <v>36</v>
      </c>
      <c r="AH60" s="289">
        <f t="shared" si="20"/>
        <v>34</v>
      </c>
      <c r="AI60" s="289">
        <f t="shared" si="20"/>
        <v>20</v>
      </c>
      <c r="AJ60" s="271">
        <f t="shared" si="20"/>
        <v>0</v>
      </c>
      <c r="AK60" s="271">
        <f t="shared" si="20"/>
        <v>0</v>
      </c>
      <c r="AL60" s="271">
        <f t="shared" si="20"/>
        <v>0</v>
      </c>
      <c r="AM60" s="271">
        <f t="shared" si="20"/>
        <v>0</v>
      </c>
      <c r="AN60" s="271">
        <f t="shared" si="20"/>
        <v>0</v>
      </c>
      <c r="AO60" s="271">
        <f t="shared" si="20"/>
        <v>0</v>
      </c>
      <c r="AP60" s="271">
        <f t="shared" si="20"/>
        <v>0</v>
      </c>
      <c r="AQ60" s="271">
        <f t="shared" si="20"/>
        <v>0</v>
      </c>
      <c r="AR60" s="271">
        <f t="shared" si="20"/>
        <v>0</v>
      </c>
      <c r="AS60" s="271">
        <f t="shared" si="20"/>
        <v>0</v>
      </c>
      <c r="AT60" s="271">
        <f t="shared" si="20"/>
        <v>0</v>
      </c>
      <c r="AU60" s="271">
        <f t="shared" si="20"/>
        <v>0</v>
      </c>
      <c r="AV60" s="271">
        <f t="shared" si="20"/>
        <v>0</v>
      </c>
      <c r="AW60" s="269" t="s">
        <v>19</v>
      </c>
      <c r="AX60" s="269" t="s">
        <v>19</v>
      </c>
      <c r="AY60" s="269" t="s">
        <v>19</v>
      </c>
      <c r="AZ60" s="269" t="s">
        <v>19</v>
      </c>
      <c r="BA60" s="269" t="s">
        <v>19</v>
      </c>
      <c r="BB60" s="275" t="s">
        <v>19</v>
      </c>
      <c r="BC60" s="277" t="s">
        <v>19</v>
      </c>
      <c r="BD60" s="279" t="s">
        <v>19</v>
      </c>
      <c r="BE60" s="281">
        <f t="shared" si="12"/>
        <v>160</v>
      </c>
    </row>
    <row r="61" spans="1:57" s="1" customFormat="1" ht="33" customHeight="1">
      <c r="A61" s="339"/>
      <c r="B61" s="283" t="s">
        <v>26</v>
      </c>
      <c r="C61" s="284"/>
      <c r="D61" s="285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9"/>
      <c r="Q61" s="289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89"/>
      <c r="AH61" s="289"/>
      <c r="AI61" s="289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0"/>
      <c r="AX61" s="270"/>
      <c r="AY61" s="270"/>
      <c r="AZ61" s="270"/>
      <c r="BA61" s="270"/>
      <c r="BB61" s="276"/>
      <c r="BC61" s="278"/>
      <c r="BD61" s="280"/>
      <c r="BE61" s="282"/>
    </row>
    <row r="62" spans="1:57" s="1" customFormat="1" ht="33" customHeight="1">
      <c r="A62" s="339"/>
      <c r="B62" s="286" t="s">
        <v>27</v>
      </c>
      <c r="C62" s="287"/>
      <c r="D62" s="288"/>
      <c r="E62" s="156">
        <f>E8+E27+E35+E40+E51+E56</f>
        <v>0</v>
      </c>
      <c r="F62" s="168">
        <f aca="true" t="shared" si="21" ref="F62:AV62">F8+F27+F35+F40+F51+F56</f>
        <v>0</v>
      </c>
      <c r="G62" s="168">
        <f t="shared" si="21"/>
        <v>0</v>
      </c>
      <c r="H62" s="168">
        <f t="shared" si="21"/>
        <v>0</v>
      </c>
      <c r="I62" s="168">
        <f t="shared" si="21"/>
        <v>0</v>
      </c>
      <c r="J62" s="168">
        <f t="shared" si="21"/>
        <v>0</v>
      </c>
      <c r="K62" s="168">
        <f t="shared" si="21"/>
        <v>0</v>
      </c>
      <c r="L62" s="168">
        <f t="shared" si="21"/>
        <v>0</v>
      </c>
      <c r="M62" s="168">
        <f t="shared" si="21"/>
        <v>36</v>
      </c>
      <c r="N62" s="168">
        <f t="shared" si="21"/>
        <v>36</v>
      </c>
      <c r="O62" s="168">
        <f t="shared" si="21"/>
        <v>36</v>
      </c>
      <c r="P62" s="203">
        <f t="shared" si="21"/>
        <v>0</v>
      </c>
      <c r="Q62" s="203">
        <f t="shared" si="21"/>
        <v>0</v>
      </c>
      <c r="R62" s="168">
        <f t="shared" si="21"/>
        <v>36</v>
      </c>
      <c r="S62" s="168">
        <f t="shared" si="21"/>
        <v>36</v>
      </c>
      <c r="T62" s="168">
        <f t="shared" si="21"/>
        <v>36</v>
      </c>
      <c r="U62" s="168">
        <f t="shared" si="21"/>
        <v>36</v>
      </c>
      <c r="V62" s="168">
        <f t="shared" si="21"/>
        <v>36</v>
      </c>
      <c r="W62" s="168">
        <f t="shared" si="21"/>
        <v>36</v>
      </c>
      <c r="X62" s="168">
        <f t="shared" si="21"/>
        <v>36</v>
      </c>
      <c r="Y62" s="168">
        <f t="shared" si="21"/>
        <v>36</v>
      </c>
      <c r="Z62" s="168">
        <f t="shared" si="21"/>
        <v>36</v>
      </c>
      <c r="AA62" s="168">
        <f t="shared" si="21"/>
        <v>36</v>
      </c>
      <c r="AB62" s="168">
        <f t="shared" si="21"/>
        <v>36</v>
      </c>
      <c r="AC62" s="168">
        <f t="shared" si="21"/>
        <v>36</v>
      </c>
      <c r="AD62" s="168">
        <f t="shared" si="21"/>
        <v>36</v>
      </c>
      <c r="AE62" s="168">
        <f t="shared" si="21"/>
        <v>36</v>
      </c>
      <c r="AF62" s="168">
        <f t="shared" si="21"/>
        <v>36</v>
      </c>
      <c r="AG62" s="203">
        <f t="shared" si="21"/>
        <v>0</v>
      </c>
      <c r="AH62" s="203">
        <f t="shared" si="21"/>
        <v>0</v>
      </c>
      <c r="AI62" s="203">
        <f t="shared" si="21"/>
        <v>0</v>
      </c>
      <c r="AJ62" s="168">
        <f t="shared" si="21"/>
        <v>36</v>
      </c>
      <c r="AK62" s="168">
        <f t="shared" si="21"/>
        <v>36</v>
      </c>
      <c r="AL62" s="168">
        <f t="shared" si="21"/>
        <v>36</v>
      </c>
      <c r="AM62" s="168">
        <f t="shared" si="21"/>
        <v>0</v>
      </c>
      <c r="AN62" s="168">
        <f t="shared" si="21"/>
        <v>0</v>
      </c>
      <c r="AO62" s="168">
        <f t="shared" si="21"/>
        <v>0</v>
      </c>
      <c r="AP62" s="168">
        <f t="shared" si="21"/>
        <v>0</v>
      </c>
      <c r="AQ62" s="168">
        <f t="shared" si="21"/>
        <v>0</v>
      </c>
      <c r="AR62" s="168">
        <f t="shared" si="21"/>
        <v>0</v>
      </c>
      <c r="AS62" s="168">
        <f t="shared" si="21"/>
        <v>0</v>
      </c>
      <c r="AT62" s="168">
        <f t="shared" si="21"/>
        <v>0</v>
      </c>
      <c r="AU62" s="168">
        <f t="shared" si="21"/>
        <v>0</v>
      </c>
      <c r="AV62" s="168">
        <f t="shared" si="21"/>
        <v>0</v>
      </c>
      <c r="AW62" s="137" t="s">
        <v>19</v>
      </c>
      <c r="AX62" s="137" t="s">
        <v>19</v>
      </c>
      <c r="AY62" s="137" t="s">
        <v>19</v>
      </c>
      <c r="AZ62" s="137" t="s">
        <v>19</v>
      </c>
      <c r="BA62" s="137" t="s">
        <v>19</v>
      </c>
      <c r="BB62" s="138" t="s">
        <v>19</v>
      </c>
      <c r="BC62" s="139" t="s">
        <v>19</v>
      </c>
      <c r="BD62" s="134" t="s">
        <v>19</v>
      </c>
      <c r="BE62" s="107">
        <f>SUM(E62:BD62)</f>
        <v>756</v>
      </c>
    </row>
    <row r="63" spans="1:57" s="1" customFormat="1" ht="33" customHeight="1">
      <c r="A63" s="339"/>
      <c r="B63" s="266" t="s">
        <v>28</v>
      </c>
      <c r="C63" s="267"/>
      <c r="D63" s="268"/>
      <c r="E63" s="59">
        <v>0</v>
      </c>
      <c r="F63" s="103">
        <v>0</v>
      </c>
      <c r="G63" s="59">
        <v>0</v>
      </c>
      <c r="H63" s="59">
        <v>0</v>
      </c>
      <c r="I63" s="59">
        <v>0</v>
      </c>
      <c r="J63" s="104">
        <v>0</v>
      </c>
      <c r="K63" s="109">
        <v>0</v>
      </c>
      <c r="L63" s="109">
        <v>0</v>
      </c>
      <c r="M63" s="104">
        <v>0</v>
      </c>
      <c r="N63" s="104">
        <v>0</v>
      </c>
      <c r="O63" s="109">
        <v>0</v>
      </c>
      <c r="P63" s="204">
        <v>0</v>
      </c>
      <c r="Q63" s="205">
        <v>0</v>
      </c>
      <c r="R63" s="112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4">
        <v>0</v>
      </c>
      <c r="AA63" s="104">
        <v>0</v>
      </c>
      <c r="AB63" s="104">
        <v>0</v>
      </c>
      <c r="AC63" s="104">
        <v>0</v>
      </c>
      <c r="AD63" s="104">
        <v>0</v>
      </c>
      <c r="AE63" s="104">
        <v>0</v>
      </c>
      <c r="AF63" s="104">
        <v>0</v>
      </c>
      <c r="AG63" s="204">
        <v>0</v>
      </c>
      <c r="AH63" s="204">
        <v>0</v>
      </c>
      <c r="AI63" s="204">
        <v>12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04">
        <v>0</v>
      </c>
      <c r="AQ63" s="104">
        <v>0</v>
      </c>
      <c r="AR63" s="109">
        <v>0</v>
      </c>
      <c r="AS63" s="109">
        <v>0</v>
      </c>
      <c r="AT63" s="109">
        <v>0</v>
      </c>
      <c r="AU63" s="109">
        <v>0</v>
      </c>
      <c r="AV63" s="104">
        <v>0</v>
      </c>
      <c r="AW63" s="137" t="s">
        <v>19</v>
      </c>
      <c r="AX63" s="137" t="s">
        <v>19</v>
      </c>
      <c r="AY63" s="137" t="s">
        <v>19</v>
      </c>
      <c r="AZ63" s="137" t="s">
        <v>19</v>
      </c>
      <c r="BA63" s="137" t="s">
        <v>19</v>
      </c>
      <c r="BB63" s="138" t="s">
        <v>19</v>
      </c>
      <c r="BC63" s="139" t="s">
        <v>19</v>
      </c>
      <c r="BD63" s="134" t="s">
        <v>19</v>
      </c>
      <c r="BE63" s="107">
        <f>SUM(D63:BD63)</f>
        <v>12</v>
      </c>
    </row>
    <row r="64" spans="1:57" ht="30.75" customHeight="1">
      <c r="A64" s="340"/>
      <c r="B64" s="272" t="s">
        <v>29</v>
      </c>
      <c r="C64" s="273"/>
      <c r="D64" s="274"/>
      <c r="E64" s="83">
        <v>0</v>
      </c>
      <c r="F64" s="105">
        <v>0</v>
      </c>
      <c r="G64" s="116">
        <f>G60+G62+G63</f>
        <v>0</v>
      </c>
      <c r="H64" s="116">
        <f>H60+H62+H63</f>
        <v>0</v>
      </c>
      <c r="I64" s="83">
        <f>I60+I62+I63</f>
        <v>0</v>
      </c>
      <c r="J64" s="110">
        <f aca="true" t="shared" si="22" ref="J64:AV64">J60+J62+J63</f>
        <v>0</v>
      </c>
      <c r="K64" s="111">
        <f t="shared" si="22"/>
        <v>0</v>
      </c>
      <c r="L64" s="111">
        <f t="shared" si="22"/>
        <v>0</v>
      </c>
      <c r="M64" s="110">
        <f t="shared" si="22"/>
        <v>36</v>
      </c>
      <c r="N64" s="110">
        <f t="shared" si="22"/>
        <v>36</v>
      </c>
      <c r="O64" s="111">
        <f t="shared" si="22"/>
        <v>36</v>
      </c>
      <c r="P64" s="207">
        <f t="shared" si="22"/>
        <v>34</v>
      </c>
      <c r="Q64" s="204">
        <f t="shared" si="22"/>
        <v>36</v>
      </c>
      <c r="R64" s="112">
        <f t="shared" si="22"/>
        <v>36</v>
      </c>
      <c r="S64" s="104">
        <f t="shared" si="22"/>
        <v>36</v>
      </c>
      <c r="T64" s="104">
        <f t="shared" si="22"/>
        <v>36</v>
      </c>
      <c r="U64" s="104">
        <f t="shared" si="22"/>
        <v>36</v>
      </c>
      <c r="V64" s="104">
        <f t="shared" si="22"/>
        <v>36</v>
      </c>
      <c r="W64" s="104">
        <f t="shared" si="22"/>
        <v>36</v>
      </c>
      <c r="X64" s="104">
        <f t="shared" si="22"/>
        <v>36</v>
      </c>
      <c r="Y64" s="104">
        <f t="shared" si="22"/>
        <v>36</v>
      </c>
      <c r="Z64" s="104">
        <f t="shared" si="22"/>
        <v>36</v>
      </c>
      <c r="AA64" s="104">
        <f t="shared" si="22"/>
        <v>36</v>
      </c>
      <c r="AB64" s="104">
        <f t="shared" si="22"/>
        <v>36</v>
      </c>
      <c r="AC64" s="104">
        <f t="shared" si="22"/>
        <v>36</v>
      </c>
      <c r="AD64" s="104">
        <f t="shared" si="22"/>
        <v>36</v>
      </c>
      <c r="AE64" s="104">
        <f t="shared" si="22"/>
        <v>36</v>
      </c>
      <c r="AF64" s="104">
        <f t="shared" si="22"/>
        <v>36</v>
      </c>
      <c r="AG64" s="204">
        <f t="shared" si="22"/>
        <v>36</v>
      </c>
      <c r="AH64" s="204">
        <f t="shared" si="22"/>
        <v>34</v>
      </c>
      <c r="AI64" s="204">
        <f t="shared" si="22"/>
        <v>32</v>
      </c>
      <c r="AJ64" s="104">
        <f t="shared" si="22"/>
        <v>36</v>
      </c>
      <c r="AK64" s="104">
        <f t="shared" si="22"/>
        <v>36</v>
      </c>
      <c r="AL64" s="104">
        <f t="shared" si="22"/>
        <v>36</v>
      </c>
      <c r="AM64" s="104">
        <f t="shared" si="22"/>
        <v>0</v>
      </c>
      <c r="AN64" s="104">
        <f t="shared" si="22"/>
        <v>0</v>
      </c>
      <c r="AO64" s="104">
        <f t="shared" si="22"/>
        <v>0</v>
      </c>
      <c r="AP64" s="104">
        <f t="shared" si="22"/>
        <v>0</v>
      </c>
      <c r="AQ64" s="104">
        <f t="shared" si="22"/>
        <v>0</v>
      </c>
      <c r="AR64" s="109">
        <f t="shared" si="22"/>
        <v>0</v>
      </c>
      <c r="AS64" s="104">
        <f t="shared" si="22"/>
        <v>0</v>
      </c>
      <c r="AT64" s="109">
        <f t="shared" si="22"/>
        <v>0</v>
      </c>
      <c r="AU64" s="109">
        <f t="shared" si="22"/>
        <v>0</v>
      </c>
      <c r="AV64" s="104">
        <f t="shared" si="22"/>
        <v>0</v>
      </c>
      <c r="AW64" s="137" t="s">
        <v>19</v>
      </c>
      <c r="AX64" s="137" t="s">
        <v>19</v>
      </c>
      <c r="AY64" s="137" t="s">
        <v>19</v>
      </c>
      <c r="AZ64" s="137" t="s">
        <v>19</v>
      </c>
      <c r="BA64" s="137" t="s">
        <v>19</v>
      </c>
      <c r="BB64" s="138" t="s">
        <v>19</v>
      </c>
      <c r="BC64" s="139" t="s">
        <v>19</v>
      </c>
      <c r="BD64" s="134" t="s">
        <v>19</v>
      </c>
      <c r="BE64" s="107">
        <f>SUM(D64:BD64)</f>
        <v>928</v>
      </c>
    </row>
    <row r="65" spans="11:13" ht="15">
      <c r="K65" s="1"/>
      <c r="L65" s="1"/>
      <c r="M65" s="1"/>
    </row>
    <row r="66" spans="11:49" ht="15">
      <c r="K66" s="1"/>
      <c r="L66" s="1"/>
      <c r="M66" s="1"/>
      <c r="AW66" t="s">
        <v>46</v>
      </c>
    </row>
    <row r="67" spans="11:13" ht="15">
      <c r="K67" s="1"/>
      <c r="L67" s="1"/>
      <c r="M67" s="1"/>
    </row>
    <row r="68" spans="11:13" ht="15">
      <c r="K68" s="1"/>
      <c r="L68" s="1"/>
      <c r="M68" s="1"/>
    </row>
    <row r="72" spans="56:58" ht="15">
      <c r="BD72" s="101"/>
      <c r="BE72" s="102"/>
      <c r="BF72" s="25"/>
    </row>
  </sheetData>
  <sheetProtection/>
  <mergeCells count="170">
    <mergeCell ref="C28:C30"/>
    <mergeCell ref="C39:C40"/>
    <mergeCell ref="B44:B46"/>
    <mergeCell ref="C44:C46"/>
    <mergeCell ref="B47:B49"/>
    <mergeCell ref="C47:C49"/>
    <mergeCell ref="O2:Q2"/>
    <mergeCell ref="L60:L61"/>
    <mergeCell ref="C9:C10"/>
    <mergeCell ref="AB2:AD2"/>
    <mergeCell ref="A1:AY1"/>
    <mergeCell ref="AZ1:BE1"/>
    <mergeCell ref="A2:A4"/>
    <mergeCell ref="B2:B4"/>
    <mergeCell ref="C2:C4"/>
    <mergeCell ref="D2:D4"/>
    <mergeCell ref="F2:H2"/>
    <mergeCell ref="J2:M2"/>
    <mergeCell ref="E25:E26"/>
    <mergeCell ref="S2:U2"/>
    <mergeCell ref="AS2:AU2"/>
    <mergeCell ref="BE2:BE6"/>
    <mergeCell ref="E3:BD3"/>
    <mergeCell ref="A5:BD5"/>
    <mergeCell ref="A7:A64"/>
    <mergeCell ref="B7:B8"/>
    <mergeCell ref="C7:C8"/>
    <mergeCell ref="B9:B10"/>
    <mergeCell ref="K25:K26"/>
    <mergeCell ref="W2:Z2"/>
    <mergeCell ref="B11:B12"/>
    <mergeCell ref="C11:C12"/>
    <mergeCell ref="B19:B20"/>
    <mergeCell ref="B25:B27"/>
    <mergeCell ref="C25:C27"/>
    <mergeCell ref="D25:D26"/>
    <mergeCell ref="C13:C15"/>
    <mergeCell ref="C16:C18"/>
    <mergeCell ref="M25:M26"/>
    <mergeCell ref="N25:N26"/>
    <mergeCell ref="O25:O26"/>
    <mergeCell ref="P25:P26"/>
    <mergeCell ref="C19:C21"/>
    <mergeCell ref="C22:C24"/>
    <mergeCell ref="Q25:Q26"/>
    <mergeCell ref="F25:F26"/>
    <mergeCell ref="G25:G26"/>
    <mergeCell ref="H25:H26"/>
    <mergeCell ref="I25:I26"/>
    <mergeCell ref="J25:J26"/>
    <mergeCell ref="L25:L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X25:AX26"/>
    <mergeCell ref="AZ25:AZ26"/>
    <mergeCell ref="AO25:AO26"/>
    <mergeCell ref="AP25:AP26"/>
    <mergeCell ref="AQ25:AQ26"/>
    <mergeCell ref="AR25:AR26"/>
    <mergeCell ref="AS25:AS26"/>
    <mergeCell ref="AT25:AT26"/>
    <mergeCell ref="BA25:BA26"/>
    <mergeCell ref="BB25:BB26"/>
    <mergeCell ref="BC25:BC26"/>
    <mergeCell ref="BD25:BD26"/>
    <mergeCell ref="BE25:BE26"/>
    <mergeCell ref="B28:B29"/>
    <mergeCell ref="AU25:AU26"/>
    <mergeCell ref="AV25:AV26"/>
    <mergeCell ref="AW25:AW26"/>
    <mergeCell ref="AY25:AY26"/>
    <mergeCell ref="B31:B32"/>
    <mergeCell ref="C31:C32"/>
    <mergeCell ref="B34:B35"/>
    <mergeCell ref="C34:C35"/>
    <mergeCell ref="C36:C37"/>
    <mergeCell ref="K60:K61"/>
    <mergeCell ref="B39:B40"/>
    <mergeCell ref="B41:B42"/>
    <mergeCell ref="B60:D60"/>
    <mergeCell ref="E60:E61"/>
    <mergeCell ref="C41:C43"/>
    <mergeCell ref="B50:B51"/>
    <mergeCell ref="C50:C51"/>
    <mergeCell ref="B52:B54"/>
    <mergeCell ref="C52:C54"/>
    <mergeCell ref="M60:M61"/>
    <mergeCell ref="B55:B56"/>
    <mergeCell ref="C55:C56"/>
    <mergeCell ref="B57:B59"/>
    <mergeCell ref="C57:C59"/>
    <mergeCell ref="N60:N61"/>
    <mergeCell ref="O60:O61"/>
    <mergeCell ref="P60:P61"/>
    <mergeCell ref="Q60:Q61"/>
    <mergeCell ref="F60:F61"/>
    <mergeCell ref="G60:G61"/>
    <mergeCell ref="H60:H61"/>
    <mergeCell ref="I60:I61"/>
    <mergeCell ref="J60:J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B60:AB61"/>
    <mergeCell ref="AC60:AC61"/>
    <mergeCell ref="AO60:AO61"/>
    <mergeCell ref="AD60:AD61"/>
    <mergeCell ref="AE60:AE61"/>
    <mergeCell ref="AF60:AF61"/>
    <mergeCell ref="AG60:AG61"/>
    <mergeCell ref="AH60:AH61"/>
    <mergeCell ref="AI60:AI61"/>
    <mergeCell ref="AQ60:AQ61"/>
    <mergeCell ref="AR60:AR61"/>
    <mergeCell ref="AS60:AS61"/>
    <mergeCell ref="AT60:AT61"/>
    <mergeCell ref="AU60:AU61"/>
    <mergeCell ref="AJ60:AJ61"/>
    <mergeCell ref="AK60:AK61"/>
    <mergeCell ref="AL60:AL61"/>
    <mergeCell ref="AM60:AM61"/>
    <mergeCell ref="AN60:AN61"/>
    <mergeCell ref="B64:D64"/>
    <mergeCell ref="BB60:BB61"/>
    <mergeCell ref="BC60:BC61"/>
    <mergeCell ref="BD60:BD61"/>
    <mergeCell ref="BE60:BE61"/>
    <mergeCell ref="B61:D61"/>
    <mergeCell ref="B62:D62"/>
    <mergeCell ref="AV60:AV61"/>
    <mergeCell ref="AW60:AW61"/>
    <mergeCell ref="AX60:AX61"/>
    <mergeCell ref="AF2:AH2"/>
    <mergeCell ref="AJ2:AM2"/>
    <mergeCell ref="AO2:AQ2"/>
    <mergeCell ref="AW2:AZ2"/>
    <mergeCell ref="BB2:BC2"/>
    <mergeCell ref="B63:D63"/>
    <mergeCell ref="AY60:AY61"/>
    <mergeCell ref="AZ60:AZ61"/>
    <mergeCell ref="BA60:BA61"/>
    <mergeCell ref="AP60:AP61"/>
  </mergeCells>
  <hyperlinks>
    <hyperlink ref="BE2" r:id="rId1" display="_ftn1"/>
  </hyperlinks>
  <printOptions/>
  <pageMargins left="0" right="0" top="0" bottom="0" header="0" footer="0"/>
  <pageSetup fitToHeight="1" fitToWidth="1" horizontalDpi="180" verticalDpi="180" orientation="landscape" paperSize="9" scale="4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1"/>
  <sheetViews>
    <sheetView tabSelected="1" view="pageBreakPreview" zoomScale="55" zoomScaleSheetLayoutView="55" zoomScalePageLayoutView="0" workbookViewId="0" topLeftCell="A1">
      <selection activeCell="G8" sqref="G8"/>
    </sheetView>
  </sheetViews>
  <sheetFormatPr defaultColWidth="9.140625" defaultRowHeight="15"/>
  <cols>
    <col min="2" max="2" width="15.421875" style="0" customWidth="1"/>
    <col min="3" max="3" width="32.8515625" style="0" customWidth="1"/>
    <col min="4" max="4" width="12.28125" style="0" customWidth="1"/>
    <col min="5" max="10" width="4.57421875" style="0" customWidth="1"/>
    <col min="11" max="13" width="4.57421875" style="12" customWidth="1"/>
    <col min="14" max="20" width="4.57421875" style="0" customWidth="1"/>
    <col min="21" max="25" width="4.57421875" style="1" customWidth="1"/>
    <col min="26" max="38" width="4.57421875" style="16" customWidth="1"/>
    <col min="39" max="42" width="4.57421875" style="2" customWidth="1"/>
    <col min="43" max="55" width="4.57421875" style="0" customWidth="1"/>
    <col min="56" max="56" width="4.57421875" style="14" customWidth="1"/>
    <col min="57" max="57" width="9.7109375" style="1" bestFit="1" customWidth="1"/>
  </cols>
  <sheetData>
    <row r="1" spans="1:112" ht="83.25" customHeight="1">
      <c r="A1" s="342" t="s">
        <v>127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4"/>
      <c r="AZ1" s="345" t="s">
        <v>44</v>
      </c>
      <c r="BA1" s="346"/>
      <c r="BB1" s="346"/>
      <c r="BC1" s="346"/>
      <c r="BD1" s="346"/>
      <c r="BE1" s="347"/>
      <c r="BF1" s="22"/>
      <c r="BG1" s="23"/>
      <c r="BH1" s="23"/>
      <c r="BI1" s="23"/>
      <c r="BJ1" s="23"/>
      <c r="BK1" s="23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</row>
    <row r="2" spans="1:112" ht="85.5" customHeight="1">
      <c r="A2" s="348" t="s">
        <v>0</v>
      </c>
      <c r="B2" s="351" t="s">
        <v>1</v>
      </c>
      <c r="C2" s="351" t="s">
        <v>2</v>
      </c>
      <c r="D2" s="348" t="s">
        <v>3</v>
      </c>
      <c r="E2" s="34" t="s">
        <v>63</v>
      </c>
      <c r="F2" s="263" t="s">
        <v>4</v>
      </c>
      <c r="G2" s="264"/>
      <c r="H2" s="265"/>
      <c r="I2" s="113" t="s">
        <v>51</v>
      </c>
      <c r="J2" s="263" t="s">
        <v>5</v>
      </c>
      <c r="K2" s="264"/>
      <c r="L2" s="264"/>
      <c r="M2" s="265"/>
      <c r="N2" s="35" t="s">
        <v>52</v>
      </c>
      <c r="O2" s="328" t="s">
        <v>6</v>
      </c>
      <c r="P2" s="329"/>
      <c r="Q2" s="330"/>
      <c r="R2" s="36" t="s">
        <v>53</v>
      </c>
      <c r="S2" s="328" t="s">
        <v>7</v>
      </c>
      <c r="T2" s="329"/>
      <c r="U2" s="330"/>
      <c r="V2" s="208" t="s">
        <v>54</v>
      </c>
      <c r="W2" s="317" t="s">
        <v>8</v>
      </c>
      <c r="X2" s="318"/>
      <c r="Y2" s="318"/>
      <c r="Z2" s="319"/>
      <c r="AA2" s="209" t="s">
        <v>55</v>
      </c>
      <c r="AB2" s="254" t="s">
        <v>45</v>
      </c>
      <c r="AC2" s="255"/>
      <c r="AD2" s="256"/>
      <c r="AE2" s="210" t="s">
        <v>56</v>
      </c>
      <c r="AF2" s="254" t="s">
        <v>9</v>
      </c>
      <c r="AG2" s="255"/>
      <c r="AH2" s="256"/>
      <c r="AI2" s="211" t="s">
        <v>57</v>
      </c>
      <c r="AJ2" s="257" t="s">
        <v>10</v>
      </c>
      <c r="AK2" s="258"/>
      <c r="AL2" s="258"/>
      <c r="AM2" s="259"/>
      <c r="AN2" s="114" t="s">
        <v>58</v>
      </c>
      <c r="AO2" s="260" t="s">
        <v>11</v>
      </c>
      <c r="AP2" s="261"/>
      <c r="AQ2" s="262"/>
      <c r="AR2" s="114" t="s">
        <v>59</v>
      </c>
      <c r="AS2" s="263" t="s">
        <v>12</v>
      </c>
      <c r="AT2" s="264"/>
      <c r="AU2" s="265"/>
      <c r="AV2" s="114" t="s">
        <v>60</v>
      </c>
      <c r="AW2" s="263" t="s">
        <v>13</v>
      </c>
      <c r="AX2" s="264"/>
      <c r="AY2" s="264"/>
      <c r="AZ2" s="265"/>
      <c r="BA2" s="35" t="s">
        <v>61</v>
      </c>
      <c r="BB2" s="263" t="s">
        <v>14</v>
      </c>
      <c r="BC2" s="265"/>
      <c r="BD2" s="115" t="s">
        <v>62</v>
      </c>
      <c r="BE2" s="331" t="s">
        <v>15</v>
      </c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</row>
    <row r="3" spans="1:63" ht="15.75">
      <c r="A3" s="349"/>
      <c r="B3" s="352"/>
      <c r="C3" s="352"/>
      <c r="D3" s="349"/>
      <c r="E3" s="334" t="s">
        <v>16</v>
      </c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2"/>
      <c r="BF3" s="25"/>
      <c r="BG3" s="25"/>
      <c r="BH3" s="25"/>
      <c r="BI3" s="25"/>
      <c r="BJ3" s="25"/>
      <c r="BK3" s="25"/>
    </row>
    <row r="4" spans="1:63" ht="47.25" customHeight="1">
      <c r="A4" s="350"/>
      <c r="B4" s="353"/>
      <c r="C4" s="353"/>
      <c r="D4" s="350"/>
      <c r="E4" s="38">
        <v>35</v>
      </c>
      <c r="F4" s="38">
        <v>36</v>
      </c>
      <c r="G4" s="38">
        <v>37</v>
      </c>
      <c r="H4" s="38">
        <v>38</v>
      </c>
      <c r="I4" s="38">
        <v>39</v>
      </c>
      <c r="J4" s="38">
        <v>40</v>
      </c>
      <c r="K4" s="38">
        <v>41</v>
      </c>
      <c r="L4" s="38">
        <v>42</v>
      </c>
      <c r="M4" s="38">
        <v>43</v>
      </c>
      <c r="N4" s="38">
        <v>44</v>
      </c>
      <c r="O4" s="38">
        <v>45</v>
      </c>
      <c r="P4" s="38">
        <v>46</v>
      </c>
      <c r="Q4" s="38">
        <v>47</v>
      </c>
      <c r="R4" s="38">
        <v>48</v>
      </c>
      <c r="S4" s="38">
        <v>49</v>
      </c>
      <c r="T4" s="38">
        <v>50</v>
      </c>
      <c r="U4" s="38">
        <v>51</v>
      </c>
      <c r="V4" s="38">
        <v>52</v>
      </c>
      <c r="W4" s="212">
        <v>1</v>
      </c>
      <c r="X4" s="212">
        <v>2</v>
      </c>
      <c r="Y4" s="212">
        <v>3</v>
      </c>
      <c r="Z4" s="212">
        <v>4</v>
      </c>
      <c r="AA4" s="212">
        <v>5</v>
      </c>
      <c r="AB4" s="212">
        <v>6</v>
      </c>
      <c r="AC4" s="212">
        <v>7</v>
      </c>
      <c r="AD4" s="212">
        <v>8</v>
      </c>
      <c r="AE4" s="212">
        <v>9</v>
      </c>
      <c r="AF4" s="212">
        <v>10</v>
      </c>
      <c r="AG4" s="212">
        <v>11</v>
      </c>
      <c r="AH4" s="212">
        <v>12</v>
      </c>
      <c r="AI4" s="212">
        <v>13</v>
      </c>
      <c r="AJ4" s="212">
        <v>14</v>
      </c>
      <c r="AK4" s="212">
        <v>15</v>
      </c>
      <c r="AL4" s="212">
        <v>16</v>
      </c>
      <c r="AM4" s="37">
        <v>17</v>
      </c>
      <c r="AN4" s="37">
        <v>18</v>
      </c>
      <c r="AO4" s="37">
        <v>19</v>
      </c>
      <c r="AP4" s="37">
        <v>20</v>
      </c>
      <c r="AQ4" s="37">
        <v>21</v>
      </c>
      <c r="AR4" s="37">
        <v>22</v>
      </c>
      <c r="AS4" s="37">
        <v>23</v>
      </c>
      <c r="AT4" s="37">
        <v>24</v>
      </c>
      <c r="AU4" s="37">
        <v>25</v>
      </c>
      <c r="AV4" s="37">
        <v>26</v>
      </c>
      <c r="AW4" s="37">
        <v>27</v>
      </c>
      <c r="AX4" s="37">
        <v>28</v>
      </c>
      <c r="AY4" s="37">
        <v>29</v>
      </c>
      <c r="AZ4" s="37">
        <v>30</v>
      </c>
      <c r="BA4" s="37">
        <v>31</v>
      </c>
      <c r="BB4" s="37">
        <v>32</v>
      </c>
      <c r="BC4" s="37">
        <v>33</v>
      </c>
      <c r="BD4" s="37">
        <v>34</v>
      </c>
      <c r="BE4" s="332"/>
      <c r="BF4" s="25"/>
      <c r="BG4" s="25"/>
      <c r="BH4" s="25"/>
      <c r="BI4" s="25"/>
      <c r="BJ4" s="25"/>
      <c r="BK4" s="25"/>
    </row>
    <row r="5" spans="1:63" ht="15.75">
      <c r="A5" s="336" t="s">
        <v>17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2"/>
      <c r="BF5" s="25"/>
      <c r="BG5" s="25"/>
      <c r="BH5" s="25"/>
      <c r="BI5" s="25"/>
      <c r="BJ5" s="25"/>
      <c r="BK5" s="25"/>
    </row>
    <row r="6" spans="1:63" ht="21.75" customHeight="1">
      <c r="A6" s="72"/>
      <c r="B6" s="73"/>
      <c r="C6" s="52"/>
      <c r="D6" s="52"/>
      <c r="E6" s="40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40">
        <v>16</v>
      </c>
      <c r="U6" s="40">
        <v>17</v>
      </c>
      <c r="V6" s="40">
        <v>18</v>
      </c>
      <c r="W6" s="40">
        <v>19</v>
      </c>
      <c r="X6" s="40">
        <v>20</v>
      </c>
      <c r="Y6" s="40">
        <v>21</v>
      </c>
      <c r="Z6" s="40">
        <v>22</v>
      </c>
      <c r="AA6" s="40">
        <v>23</v>
      </c>
      <c r="AB6" s="40">
        <v>24</v>
      </c>
      <c r="AC6" s="40">
        <v>25</v>
      </c>
      <c r="AD6" s="40">
        <v>26</v>
      </c>
      <c r="AE6" s="40">
        <v>27</v>
      </c>
      <c r="AF6" s="40">
        <v>28</v>
      </c>
      <c r="AG6" s="40">
        <v>29</v>
      </c>
      <c r="AH6" s="40">
        <v>30</v>
      </c>
      <c r="AI6" s="40">
        <v>31</v>
      </c>
      <c r="AJ6" s="40">
        <v>32</v>
      </c>
      <c r="AK6" s="40">
        <v>33</v>
      </c>
      <c r="AL6" s="40">
        <v>34</v>
      </c>
      <c r="AM6" s="40">
        <v>35</v>
      </c>
      <c r="AN6" s="40">
        <v>36</v>
      </c>
      <c r="AO6" s="40">
        <v>37</v>
      </c>
      <c r="AP6" s="40">
        <v>38</v>
      </c>
      <c r="AQ6" s="40">
        <v>39</v>
      </c>
      <c r="AR6" s="40">
        <v>40</v>
      </c>
      <c r="AS6" s="40">
        <v>41</v>
      </c>
      <c r="AT6" s="40">
        <v>42</v>
      </c>
      <c r="AU6" s="40">
        <v>43</v>
      </c>
      <c r="AV6" s="40">
        <v>44</v>
      </c>
      <c r="AW6" s="40">
        <v>45</v>
      </c>
      <c r="AX6" s="40">
        <v>46</v>
      </c>
      <c r="AY6" s="40">
        <v>47</v>
      </c>
      <c r="AZ6" s="40">
        <v>48</v>
      </c>
      <c r="BA6" s="40">
        <v>49</v>
      </c>
      <c r="BB6" s="40">
        <v>50</v>
      </c>
      <c r="BC6" s="40">
        <v>51</v>
      </c>
      <c r="BD6" s="40">
        <v>52</v>
      </c>
      <c r="BE6" s="333"/>
      <c r="BF6" s="25"/>
      <c r="BG6" s="25"/>
      <c r="BH6" s="25"/>
      <c r="BI6" s="25"/>
      <c r="BJ6" s="25"/>
      <c r="BK6" s="25"/>
    </row>
    <row r="7" spans="1:63" ht="21.75" customHeight="1">
      <c r="A7" s="338" t="s">
        <v>112</v>
      </c>
      <c r="B7" s="297" t="s">
        <v>114</v>
      </c>
      <c r="C7" s="299" t="s">
        <v>115</v>
      </c>
      <c r="D7" s="120" t="s">
        <v>18</v>
      </c>
      <c r="E7" s="59">
        <f>E13+E16+E19+E22</f>
        <v>0</v>
      </c>
      <c r="F7" s="59">
        <f aca="true" t="shared" si="0" ref="F7:AV7">F13+F16+F19+F22</f>
        <v>0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59">
        <f t="shared" si="0"/>
        <v>0</v>
      </c>
      <c r="N7" s="59">
        <f t="shared" si="0"/>
        <v>0</v>
      </c>
      <c r="O7" s="59">
        <f t="shared" si="0"/>
        <v>0</v>
      </c>
      <c r="P7" s="59">
        <f t="shared" si="0"/>
        <v>0</v>
      </c>
      <c r="Q7" s="59">
        <f t="shared" si="0"/>
        <v>0</v>
      </c>
      <c r="R7" s="59">
        <f t="shared" si="0"/>
        <v>0</v>
      </c>
      <c r="S7" s="59">
        <f t="shared" si="0"/>
        <v>0</v>
      </c>
      <c r="T7" s="193">
        <f t="shared" si="0"/>
        <v>7</v>
      </c>
      <c r="U7" s="193">
        <f t="shared" si="0"/>
        <v>7</v>
      </c>
      <c r="V7" s="193">
        <f t="shared" si="0"/>
        <v>2</v>
      </c>
      <c r="W7" s="59">
        <f t="shared" si="0"/>
        <v>0</v>
      </c>
      <c r="X7" s="59">
        <f t="shared" si="0"/>
        <v>0</v>
      </c>
      <c r="Y7" s="59">
        <f t="shared" si="0"/>
        <v>0</v>
      </c>
      <c r="Z7" s="59">
        <f t="shared" si="0"/>
        <v>0</v>
      </c>
      <c r="AA7" s="59">
        <f t="shared" si="0"/>
        <v>0</v>
      </c>
      <c r="AB7" s="59">
        <f t="shared" si="0"/>
        <v>0</v>
      </c>
      <c r="AC7" s="59">
        <f t="shared" si="0"/>
        <v>0</v>
      </c>
      <c r="AD7" s="59">
        <f t="shared" si="0"/>
        <v>0</v>
      </c>
      <c r="AE7" s="59">
        <f t="shared" si="0"/>
        <v>0</v>
      </c>
      <c r="AF7" s="59">
        <f t="shared" si="0"/>
        <v>0</v>
      </c>
      <c r="AG7" s="59">
        <f t="shared" si="0"/>
        <v>0</v>
      </c>
      <c r="AH7" s="193">
        <f t="shared" si="0"/>
        <v>2</v>
      </c>
      <c r="AI7" s="193">
        <f t="shared" si="0"/>
        <v>2</v>
      </c>
      <c r="AJ7" s="193">
        <f t="shared" si="0"/>
        <v>2</v>
      </c>
      <c r="AK7" s="59">
        <f t="shared" si="0"/>
        <v>0</v>
      </c>
      <c r="AL7" s="59">
        <f t="shared" si="0"/>
        <v>0</v>
      </c>
      <c r="AM7" s="59">
        <f t="shared" si="0"/>
        <v>0</v>
      </c>
      <c r="AN7" s="59">
        <f t="shared" si="0"/>
        <v>0</v>
      </c>
      <c r="AO7" s="59">
        <f t="shared" si="0"/>
        <v>0</v>
      </c>
      <c r="AP7" s="59">
        <f t="shared" si="0"/>
        <v>0</v>
      </c>
      <c r="AQ7" s="59">
        <f t="shared" si="0"/>
        <v>0</v>
      </c>
      <c r="AR7" s="59">
        <f t="shared" si="0"/>
        <v>0</v>
      </c>
      <c r="AS7" s="59">
        <f t="shared" si="0"/>
        <v>0</v>
      </c>
      <c r="AT7" s="59">
        <f t="shared" si="0"/>
        <v>0</v>
      </c>
      <c r="AU7" s="59">
        <f t="shared" si="0"/>
        <v>0</v>
      </c>
      <c r="AV7" s="59">
        <f t="shared" si="0"/>
        <v>0</v>
      </c>
      <c r="AW7" s="137" t="str">
        <f aca="true" t="shared" si="1" ref="AW7:BC8">AW19</f>
        <v>К</v>
      </c>
      <c r="AX7" s="137" t="str">
        <f t="shared" si="1"/>
        <v>К</v>
      </c>
      <c r="AY7" s="137" t="str">
        <f t="shared" si="1"/>
        <v>К</v>
      </c>
      <c r="AZ7" s="137" t="str">
        <f t="shared" si="1"/>
        <v>К</v>
      </c>
      <c r="BA7" s="137" t="str">
        <f t="shared" si="1"/>
        <v>К</v>
      </c>
      <c r="BB7" s="137" t="str">
        <f t="shared" si="1"/>
        <v>К</v>
      </c>
      <c r="BC7" s="137" t="str">
        <f t="shared" si="1"/>
        <v>К</v>
      </c>
      <c r="BD7" s="145" t="s">
        <v>19</v>
      </c>
      <c r="BE7" s="104">
        <f aca="true" t="shared" si="2" ref="BE7:BE14">SUM(E7:BD7)</f>
        <v>22</v>
      </c>
      <c r="BF7" s="25"/>
      <c r="BG7" s="25"/>
      <c r="BH7" s="25"/>
      <c r="BI7" s="25"/>
      <c r="BJ7" s="25"/>
      <c r="BK7" s="25"/>
    </row>
    <row r="8" spans="1:63" ht="26.25" customHeight="1">
      <c r="A8" s="338"/>
      <c r="B8" s="308"/>
      <c r="C8" s="314"/>
      <c r="D8" s="121" t="s">
        <v>20</v>
      </c>
      <c r="E8" s="161">
        <f>E14+E17+E20+E23</f>
        <v>0</v>
      </c>
      <c r="F8" s="161">
        <f aca="true" t="shared" si="3" ref="F8:N8">F14+F17+F20+F23</f>
        <v>0</v>
      </c>
      <c r="G8" s="161">
        <f t="shared" si="3"/>
        <v>0</v>
      </c>
      <c r="H8" s="161">
        <f t="shared" si="3"/>
        <v>0</v>
      </c>
      <c r="I8" s="161">
        <f t="shared" si="3"/>
        <v>0</v>
      </c>
      <c r="J8" s="161">
        <f t="shared" si="3"/>
        <v>0</v>
      </c>
      <c r="K8" s="161">
        <f t="shared" si="3"/>
        <v>0</v>
      </c>
      <c r="L8" s="161">
        <f t="shared" si="3"/>
        <v>0</v>
      </c>
      <c r="M8" s="161">
        <f t="shared" si="3"/>
        <v>0</v>
      </c>
      <c r="N8" s="161">
        <f t="shared" si="3"/>
        <v>0</v>
      </c>
      <c r="O8" s="161">
        <f aca="true" t="shared" si="4" ref="O8:AV8">O14+O17+O20+O23</f>
        <v>0</v>
      </c>
      <c r="P8" s="161">
        <f t="shared" si="4"/>
        <v>18</v>
      </c>
      <c r="Q8" s="161">
        <f t="shared" si="4"/>
        <v>19</v>
      </c>
      <c r="R8" s="161">
        <f t="shared" si="4"/>
        <v>17</v>
      </c>
      <c r="S8" s="161">
        <f t="shared" si="4"/>
        <v>21</v>
      </c>
      <c r="T8" s="194">
        <f t="shared" si="4"/>
        <v>0</v>
      </c>
      <c r="U8" s="194">
        <f t="shared" si="4"/>
        <v>0</v>
      </c>
      <c r="V8" s="194">
        <f t="shared" si="4"/>
        <v>0</v>
      </c>
      <c r="W8" s="161">
        <f t="shared" si="4"/>
        <v>23</v>
      </c>
      <c r="X8" s="161">
        <f t="shared" si="4"/>
        <v>26</v>
      </c>
      <c r="Y8" s="161">
        <f t="shared" si="4"/>
        <v>22</v>
      </c>
      <c r="Z8" s="161">
        <f t="shared" si="4"/>
        <v>18</v>
      </c>
      <c r="AA8" s="161">
        <f t="shared" si="4"/>
        <v>20</v>
      </c>
      <c r="AB8" s="161">
        <f t="shared" si="4"/>
        <v>17</v>
      </c>
      <c r="AC8" s="161">
        <f t="shared" si="4"/>
        <v>14</v>
      </c>
      <c r="AD8" s="161">
        <f t="shared" si="4"/>
        <v>15</v>
      </c>
      <c r="AE8" s="161">
        <f t="shared" si="4"/>
        <v>13</v>
      </c>
      <c r="AF8" s="161">
        <f t="shared" si="4"/>
        <v>13</v>
      </c>
      <c r="AG8" s="161">
        <f t="shared" si="4"/>
        <v>14</v>
      </c>
      <c r="AH8" s="194">
        <f t="shared" si="4"/>
        <v>0</v>
      </c>
      <c r="AI8" s="194">
        <f t="shared" si="4"/>
        <v>0</v>
      </c>
      <c r="AJ8" s="194">
        <f t="shared" si="4"/>
        <v>0</v>
      </c>
      <c r="AK8" s="161">
        <f t="shared" si="4"/>
        <v>15</v>
      </c>
      <c r="AL8" s="161">
        <f t="shared" si="4"/>
        <v>16</v>
      </c>
      <c r="AM8" s="161">
        <f t="shared" si="4"/>
        <v>0</v>
      </c>
      <c r="AN8" s="161">
        <f t="shared" si="4"/>
        <v>0</v>
      </c>
      <c r="AO8" s="161">
        <f t="shared" si="4"/>
        <v>0</v>
      </c>
      <c r="AP8" s="161">
        <f t="shared" si="4"/>
        <v>0</v>
      </c>
      <c r="AQ8" s="161">
        <f t="shared" si="4"/>
        <v>0</v>
      </c>
      <c r="AR8" s="161">
        <f t="shared" si="4"/>
        <v>0</v>
      </c>
      <c r="AS8" s="161">
        <f t="shared" si="4"/>
        <v>0</v>
      </c>
      <c r="AT8" s="161">
        <f t="shared" si="4"/>
        <v>0</v>
      </c>
      <c r="AU8" s="161">
        <f t="shared" si="4"/>
        <v>0</v>
      </c>
      <c r="AV8" s="161">
        <f t="shared" si="4"/>
        <v>0</v>
      </c>
      <c r="AW8" s="137" t="str">
        <f t="shared" si="1"/>
        <v>К</v>
      </c>
      <c r="AX8" s="137" t="str">
        <f t="shared" si="1"/>
        <v>К</v>
      </c>
      <c r="AY8" s="137" t="str">
        <f t="shared" si="1"/>
        <v>К</v>
      </c>
      <c r="AZ8" s="137" t="str">
        <f t="shared" si="1"/>
        <v>К</v>
      </c>
      <c r="BA8" s="137" t="str">
        <f t="shared" si="1"/>
        <v>К</v>
      </c>
      <c r="BB8" s="137" t="str">
        <f t="shared" si="1"/>
        <v>К</v>
      </c>
      <c r="BC8" s="137" t="str">
        <f t="shared" si="1"/>
        <v>К</v>
      </c>
      <c r="BD8" s="145" t="str">
        <f>BD20</f>
        <v>К</v>
      </c>
      <c r="BE8" s="78">
        <f t="shared" si="2"/>
        <v>301</v>
      </c>
      <c r="BF8" s="24"/>
      <c r="BG8" s="25"/>
      <c r="BH8" s="25"/>
      <c r="BI8" s="25"/>
      <c r="BJ8" s="25"/>
      <c r="BK8" s="25"/>
    </row>
    <row r="9" spans="1:63" ht="15.75" customHeight="1" hidden="1" thickBot="1">
      <c r="A9" s="339"/>
      <c r="B9" s="315" t="s">
        <v>21</v>
      </c>
      <c r="C9" s="322" t="s">
        <v>22</v>
      </c>
      <c r="D9" s="53" t="s">
        <v>18</v>
      </c>
      <c r="E9" s="54"/>
      <c r="F9" s="42"/>
      <c r="G9" s="44"/>
      <c r="H9" s="42"/>
      <c r="I9" s="18"/>
      <c r="J9" s="55"/>
      <c r="K9" s="56"/>
      <c r="L9" s="228"/>
      <c r="M9" s="228"/>
      <c r="N9" s="229"/>
      <c r="O9" s="228"/>
      <c r="P9" s="229"/>
      <c r="Q9" s="230"/>
      <c r="R9" s="171"/>
      <c r="S9" s="219"/>
      <c r="T9" s="225"/>
      <c r="U9" s="225"/>
      <c r="V9" s="225"/>
      <c r="W9" s="219"/>
      <c r="X9" s="219"/>
      <c r="Y9" s="219"/>
      <c r="Z9" s="219"/>
      <c r="AA9" s="219"/>
      <c r="AB9" s="219"/>
      <c r="AC9" s="219"/>
      <c r="AD9" s="219"/>
      <c r="AE9" s="82"/>
      <c r="AF9" s="219"/>
      <c r="AG9" s="219"/>
      <c r="AH9" s="225"/>
      <c r="AI9" s="199"/>
      <c r="AJ9" s="199"/>
      <c r="AK9" s="82"/>
      <c r="AL9" s="82"/>
      <c r="AM9" s="82"/>
      <c r="AN9" s="82"/>
      <c r="AO9" s="82"/>
      <c r="AP9" s="82"/>
      <c r="AQ9" s="82"/>
      <c r="AR9" s="41"/>
      <c r="AS9" s="47"/>
      <c r="AT9" s="46"/>
      <c r="AU9" s="46"/>
      <c r="AV9" s="43"/>
      <c r="AW9" s="146"/>
      <c r="AX9" s="146"/>
      <c r="AY9" s="146"/>
      <c r="AZ9" s="147" t="s">
        <v>19</v>
      </c>
      <c r="BA9" s="147" t="s">
        <v>19</v>
      </c>
      <c r="BB9" s="147" t="s">
        <v>19</v>
      </c>
      <c r="BC9" s="148" t="s">
        <v>19</v>
      </c>
      <c r="BD9" s="149" t="s">
        <v>19</v>
      </c>
      <c r="BE9" s="39">
        <f t="shared" si="2"/>
        <v>0</v>
      </c>
      <c r="BF9" s="24"/>
      <c r="BG9" s="25"/>
      <c r="BH9" s="25"/>
      <c r="BI9" s="25"/>
      <c r="BJ9" s="25"/>
      <c r="BK9" s="25"/>
    </row>
    <row r="10" spans="1:63" ht="15.75" customHeight="1" hidden="1" thickBot="1">
      <c r="A10" s="339"/>
      <c r="B10" s="316"/>
      <c r="C10" s="341"/>
      <c r="D10" s="53" t="s">
        <v>20</v>
      </c>
      <c r="E10" s="54"/>
      <c r="F10" s="42"/>
      <c r="G10" s="44"/>
      <c r="H10" s="42"/>
      <c r="I10" s="18"/>
      <c r="J10" s="55"/>
      <c r="K10" s="56"/>
      <c r="L10" s="228"/>
      <c r="M10" s="228"/>
      <c r="N10" s="229"/>
      <c r="O10" s="228"/>
      <c r="P10" s="229"/>
      <c r="Q10" s="230"/>
      <c r="R10" s="171"/>
      <c r="S10" s="219"/>
      <c r="T10" s="225"/>
      <c r="U10" s="225"/>
      <c r="V10" s="225"/>
      <c r="W10" s="219"/>
      <c r="X10" s="220"/>
      <c r="Y10" s="220"/>
      <c r="Z10" s="220"/>
      <c r="AA10" s="220"/>
      <c r="AB10" s="220"/>
      <c r="AC10" s="220"/>
      <c r="AD10" s="220"/>
      <c r="AE10" s="58"/>
      <c r="AF10" s="220"/>
      <c r="AG10" s="220"/>
      <c r="AH10" s="226"/>
      <c r="AI10" s="227"/>
      <c r="AJ10" s="227"/>
      <c r="AK10" s="58"/>
      <c r="AL10" s="58"/>
      <c r="AM10" s="58"/>
      <c r="AN10" s="58"/>
      <c r="AO10" s="58"/>
      <c r="AP10" s="58"/>
      <c r="AQ10" s="58"/>
      <c r="AR10" s="46"/>
      <c r="AS10" s="47"/>
      <c r="AT10" s="46"/>
      <c r="AU10" s="46"/>
      <c r="AV10" s="43"/>
      <c r="AW10" s="146"/>
      <c r="AX10" s="146"/>
      <c r="AY10" s="146"/>
      <c r="AZ10" s="147" t="s">
        <v>19</v>
      </c>
      <c r="BA10" s="147" t="s">
        <v>19</v>
      </c>
      <c r="BB10" s="147" t="s">
        <v>19</v>
      </c>
      <c r="BC10" s="148" t="s">
        <v>19</v>
      </c>
      <c r="BD10" s="149" t="s">
        <v>19</v>
      </c>
      <c r="BE10" s="39">
        <f t="shared" si="2"/>
        <v>0</v>
      </c>
      <c r="BF10" s="24"/>
      <c r="BG10" s="25"/>
      <c r="BH10" s="25"/>
      <c r="BI10" s="25"/>
      <c r="BJ10" s="25"/>
      <c r="BK10" s="25"/>
    </row>
    <row r="11" spans="1:63" ht="15.75" customHeight="1" hidden="1" thickBot="1">
      <c r="A11" s="339"/>
      <c r="B11" s="320" t="s">
        <v>23</v>
      </c>
      <c r="C11" s="321" t="s">
        <v>24</v>
      </c>
      <c r="D11" s="53" t="s">
        <v>18</v>
      </c>
      <c r="E11" s="54"/>
      <c r="F11" s="42"/>
      <c r="G11" s="44"/>
      <c r="H11" s="42"/>
      <c r="I11" s="18"/>
      <c r="J11" s="55"/>
      <c r="K11" s="56"/>
      <c r="L11" s="228"/>
      <c r="M11" s="228"/>
      <c r="N11" s="229"/>
      <c r="O11" s="228"/>
      <c r="P11" s="229"/>
      <c r="Q11" s="230"/>
      <c r="R11" s="171"/>
      <c r="S11" s="219"/>
      <c r="T11" s="225"/>
      <c r="U11" s="225"/>
      <c r="V11" s="225"/>
      <c r="W11" s="219"/>
      <c r="X11" s="219"/>
      <c r="Y11" s="219"/>
      <c r="Z11" s="219"/>
      <c r="AA11" s="219"/>
      <c r="AB11" s="219"/>
      <c r="AC11" s="219"/>
      <c r="AD11" s="219"/>
      <c r="AE11" s="82"/>
      <c r="AF11" s="219"/>
      <c r="AG11" s="219"/>
      <c r="AH11" s="225"/>
      <c r="AI11" s="199"/>
      <c r="AJ11" s="199"/>
      <c r="AK11" s="82"/>
      <c r="AL11" s="82"/>
      <c r="AM11" s="82"/>
      <c r="AN11" s="82"/>
      <c r="AO11" s="82"/>
      <c r="AP11" s="82"/>
      <c r="AQ11" s="82"/>
      <c r="AR11" s="41"/>
      <c r="AS11" s="43"/>
      <c r="AT11" s="41"/>
      <c r="AU11" s="46"/>
      <c r="AV11" s="43"/>
      <c r="AW11" s="146"/>
      <c r="AX11" s="146"/>
      <c r="AY11" s="146"/>
      <c r="AZ11" s="147" t="s">
        <v>19</v>
      </c>
      <c r="BA11" s="147" t="s">
        <v>19</v>
      </c>
      <c r="BB11" s="147" t="s">
        <v>19</v>
      </c>
      <c r="BC11" s="148" t="s">
        <v>19</v>
      </c>
      <c r="BD11" s="149" t="s">
        <v>19</v>
      </c>
      <c r="BE11" s="39">
        <f t="shared" si="2"/>
        <v>0</v>
      </c>
      <c r="BF11" s="24"/>
      <c r="BG11" s="25"/>
      <c r="BH11" s="25"/>
      <c r="BI11" s="25"/>
      <c r="BJ11" s="25"/>
      <c r="BK11" s="25"/>
    </row>
    <row r="12" spans="1:63" ht="15.75" customHeight="1" hidden="1" thickBot="1">
      <c r="A12" s="339"/>
      <c r="B12" s="316"/>
      <c r="C12" s="322"/>
      <c r="D12" s="63" t="s">
        <v>20</v>
      </c>
      <c r="E12" s="64"/>
      <c r="F12" s="65"/>
      <c r="G12" s="66"/>
      <c r="H12" s="65"/>
      <c r="I12" s="21"/>
      <c r="J12" s="67"/>
      <c r="K12" s="68"/>
      <c r="L12" s="231"/>
      <c r="M12" s="231"/>
      <c r="N12" s="232"/>
      <c r="O12" s="231"/>
      <c r="P12" s="232"/>
      <c r="Q12" s="233"/>
      <c r="R12" s="218"/>
      <c r="S12" s="219"/>
      <c r="T12" s="225"/>
      <c r="U12" s="225"/>
      <c r="V12" s="225"/>
      <c r="W12" s="219"/>
      <c r="X12" s="220"/>
      <c r="Y12" s="220"/>
      <c r="Z12" s="220"/>
      <c r="AA12" s="220"/>
      <c r="AB12" s="220"/>
      <c r="AC12" s="220"/>
      <c r="AD12" s="220"/>
      <c r="AE12" s="58"/>
      <c r="AF12" s="220"/>
      <c r="AG12" s="220"/>
      <c r="AH12" s="226"/>
      <c r="AI12" s="227"/>
      <c r="AJ12" s="227"/>
      <c r="AK12" s="58"/>
      <c r="AL12" s="58"/>
      <c r="AM12" s="58"/>
      <c r="AN12" s="58"/>
      <c r="AO12" s="58"/>
      <c r="AP12" s="58"/>
      <c r="AQ12" s="58"/>
      <c r="AR12" s="50"/>
      <c r="AS12" s="89"/>
      <c r="AT12" s="90"/>
      <c r="AU12" s="90"/>
      <c r="AV12" s="91"/>
      <c r="AW12" s="184"/>
      <c r="AX12" s="184"/>
      <c r="AY12" s="184"/>
      <c r="AZ12" s="150" t="s">
        <v>19</v>
      </c>
      <c r="BA12" s="150" t="s">
        <v>19</v>
      </c>
      <c r="BB12" s="150" t="s">
        <v>19</v>
      </c>
      <c r="BC12" s="151" t="s">
        <v>19</v>
      </c>
      <c r="BD12" s="152" t="s">
        <v>19</v>
      </c>
      <c r="BE12" s="92">
        <f t="shared" si="2"/>
        <v>0</v>
      </c>
      <c r="BF12" s="24"/>
      <c r="BG12" s="25"/>
      <c r="BH12" s="25"/>
      <c r="BI12" s="25"/>
      <c r="BJ12" s="25"/>
      <c r="BK12" s="25"/>
    </row>
    <row r="13" spans="1:63" ht="23.25" customHeight="1">
      <c r="A13" s="339"/>
      <c r="B13" s="191" t="s">
        <v>21</v>
      </c>
      <c r="C13" s="354" t="s">
        <v>22</v>
      </c>
      <c r="D13" s="70" t="s">
        <v>18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193">
        <v>2</v>
      </c>
      <c r="U13" s="193">
        <v>2</v>
      </c>
      <c r="V13" s="193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193">
        <v>2</v>
      </c>
      <c r="AI13" s="193">
        <v>2</v>
      </c>
      <c r="AJ13" s="193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137" t="s">
        <v>19</v>
      </c>
      <c r="AX13" s="137" t="s">
        <v>19</v>
      </c>
      <c r="AY13" s="137" t="s">
        <v>19</v>
      </c>
      <c r="AZ13" s="137" t="s">
        <v>19</v>
      </c>
      <c r="BA13" s="137" t="s">
        <v>19</v>
      </c>
      <c r="BB13" s="137" t="s">
        <v>19</v>
      </c>
      <c r="BC13" s="139" t="s">
        <v>19</v>
      </c>
      <c r="BD13" s="145" t="s">
        <v>19</v>
      </c>
      <c r="BE13" s="78">
        <f t="shared" si="2"/>
        <v>8</v>
      </c>
      <c r="BF13" s="24"/>
      <c r="BG13" s="25"/>
      <c r="BH13" s="25"/>
      <c r="BI13" s="25"/>
      <c r="BJ13" s="25"/>
      <c r="BK13" s="25"/>
    </row>
    <row r="14" spans="1:63" ht="21" customHeight="1">
      <c r="A14" s="339"/>
      <c r="B14" s="191"/>
      <c r="C14" s="355"/>
      <c r="D14" s="58" t="s">
        <v>20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4</v>
      </c>
      <c r="Q14" s="59">
        <v>3</v>
      </c>
      <c r="R14" s="59">
        <v>4</v>
      </c>
      <c r="S14" s="59">
        <v>3</v>
      </c>
      <c r="T14" s="193">
        <v>0</v>
      </c>
      <c r="U14" s="193">
        <v>0</v>
      </c>
      <c r="V14" s="193">
        <v>0</v>
      </c>
      <c r="W14" s="59">
        <v>6</v>
      </c>
      <c r="X14" s="59">
        <v>6</v>
      </c>
      <c r="Y14" s="59">
        <v>6</v>
      </c>
      <c r="Z14" s="59">
        <v>2</v>
      </c>
      <c r="AA14" s="59">
        <v>2</v>
      </c>
      <c r="AB14" s="59">
        <v>2</v>
      </c>
      <c r="AC14" s="59">
        <v>2</v>
      </c>
      <c r="AD14" s="59">
        <v>2</v>
      </c>
      <c r="AE14" s="59">
        <v>0</v>
      </c>
      <c r="AF14" s="59">
        <v>0</v>
      </c>
      <c r="AG14" s="59">
        <v>1</v>
      </c>
      <c r="AH14" s="193">
        <v>0</v>
      </c>
      <c r="AI14" s="193">
        <v>0</v>
      </c>
      <c r="AJ14" s="193">
        <v>0</v>
      </c>
      <c r="AK14" s="59">
        <v>1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183" t="s">
        <v>19</v>
      </c>
      <c r="AX14" s="186" t="s">
        <v>19</v>
      </c>
      <c r="AY14" s="186" t="s">
        <v>19</v>
      </c>
      <c r="AZ14" s="186" t="s">
        <v>19</v>
      </c>
      <c r="BA14" s="186" t="s">
        <v>19</v>
      </c>
      <c r="BB14" s="183" t="s">
        <v>19</v>
      </c>
      <c r="BC14" s="186" t="s">
        <v>19</v>
      </c>
      <c r="BD14" s="153" t="s">
        <v>19</v>
      </c>
      <c r="BE14" s="75">
        <f t="shared" si="2"/>
        <v>44</v>
      </c>
      <c r="BF14" s="24"/>
      <c r="BG14" s="25"/>
      <c r="BH14" s="25"/>
      <c r="BI14" s="25"/>
      <c r="BJ14" s="25"/>
      <c r="BK14" s="25"/>
    </row>
    <row r="15" spans="1:63" ht="21.75" customHeight="1">
      <c r="A15" s="339"/>
      <c r="B15" s="190"/>
      <c r="C15" s="356"/>
      <c r="D15" s="85" t="s">
        <v>42</v>
      </c>
      <c r="E15" s="161"/>
      <c r="F15" s="169"/>
      <c r="G15" s="161"/>
      <c r="H15" s="169"/>
      <c r="I15" s="61"/>
      <c r="J15" s="62"/>
      <c r="K15" s="62"/>
      <c r="L15" s="60"/>
      <c r="M15" s="60"/>
      <c r="N15" s="59"/>
      <c r="O15" s="60"/>
      <c r="P15" s="59"/>
      <c r="Q15" s="59"/>
      <c r="R15" s="122"/>
      <c r="S15" s="59"/>
      <c r="T15" s="193"/>
      <c r="U15" s="193"/>
      <c r="V15" s="193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193"/>
      <c r="AI15" s="193"/>
      <c r="AJ15" s="193" t="s">
        <v>76</v>
      </c>
      <c r="AK15" s="59"/>
      <c r="AL15" s="59"/>
      <c r="AM15" s="59"/>
      <c r="AN15" s="59"/>
      <c r="AO15" s="59"/>
      <c r="AP15" s="59"/>
      <c r="AQ15" s="59"/>
      <c r="AR15" s="62"/>
      <c r="AS15" s="61"/>
      <c r="AT15" s="62"/>
      <c r="AU15" s="62"/>
      <c r="AV15" s="61"/>
      <c r="AW15" s="133"/>
      <c r="AX15" s="133"/>
      <c r="AY15" s="133"/>
      <c r="AZ15" s="133"/>
      <c r="BA15" s="139"/>
      <c r="BB15" s="137"/>
      <c r="BC15" s="139"/>
      <c r="BD15" s="133"/>
      <c r="BE15" s="20">
        <f aca="true" t="shared" si="5" ref="BE15:BE24">SUM(E15:BD15)</f>
        <v>0</v>
      </c>
      <c r="BF15" s="24"/>
      <c r="BG15" s="25"/>
      <c r="BH15" s="25"/>
      <c r="BI15" s="25"/>
      <c r="BJ15" s="25"/>
      <c r="BK15" s="25"/>
    </row>
    <row r="16" spans="1:63" ht="15.75" customHeight="1">
      <c r="A16" s="339"/>
      <c r="B16" s="191" t="s">
        <v>23</v>
      </c>
      <c r="C16" s="309" t="s">
        <v>24</v>
      </c>
      <c r="D16" s="70" t="s">
        <v>18</v>
      </c>
      <c r="E16" s="59">
        <v>0</v>
      </c>
      <c r="F16" s="60">
        <v>0</v>
      </c>
      <c r="G16" s="61">
        <v>0</v>
      </c>
      <c r="H16" s="61">
        <v>0</v>
      </c>
      <c r="I16" s="61">
        <v>0</v>
      </c>
      <c r="J16" s="62">
        <v>0</v>
      </c>
      <c r="K16" s="62">
        <v>0</v>
      </c>
      <c r="L16" s="60">
        <v>0</v>
      </c>
      <c r="M16" s="60">
        <v>0</v>
      </c>
      <c r="N16" s="59">
        <v>0</v>
      </c>
      <c r="O16" s="60">
        <v>0</v>
      </c>
      <c r="P16" s="59">
        <v>0</v>
      </c>
      <c r="Q16" s="59">
        <v>0</v>
      </c>
      <c r="R16" s="122">
        <v>0</v>
      </c>
      <c r="S16" s="59">
        <v>0</v>
      </c>
      <c r="T16" s="193">
        <v>3</v>
      </c>
      <c r="U16" s="193">
        <v>3</v>
      </c>
      <c r="V16" s="193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193">
        <v>0</v>
      </c>
      <c r="AI16" s="193">
        <v>0</v>
      </c>
      <c r="AJ16" s="193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62">
        <v>0</v>
      </c>
      <c r="AS16" s="61">
        <v>0</v>
      </c>
      <c r="AT16" s="62">
        <v>0</v>
      </c>
      <c r="AU16" s="62">
        <v>0</v>
      </c>
      <c r="AV16" s="61">
        <v>0</v>
      </c>
      <c r="AW16" s="137" t="s">
        <v>19</v>
      </c>
      <c r="AX16" s="137" t="s">
        <v>19</v>
      </c>
      <c r="AY16" s="137" t="s">
        <v>19</v>
      </c>
      <c r="AZ16" s="137" t="s">
        <v>19</v>
      </c>
      <c r="BA16" s="137" t="s">
        <v>19</v>
      </c>
      <c r="BB16" s="137" t="s">
        <v>19</v>
      </c>
      <c r="BC16" s="137" t="s">
        <v>19</v>
      </c>
      <c r="BD16" s="133" t="s">
        <v>19</v>
      </c>
      <c r="BE16" s="20">
        <f t="shared" si="5"/>
        <v>6</v>
      </c>
      <c r="BF16" s="24"/>
      <c r="BG16" s="25"/>
      <c r="BH16" s="25"/>
      <c r="BI16" s="25"/>
      <c r="BJ16" s="25"/>
      <c r="BK16" s="25"/>
    </row>
    <row r="17" spans="1:63" ht="15.75" customHeight="1">
      <c r="A17" s="339"/>
      <c r="B17" s="189"/>
      <c r="C17" s="309"/>
      <c r="D17" s="58" t="s">
        <v>20</v>
      </c>
      <c r="E17" s="59">
        <v>0</v>
      </c>
      <c r="F17" s="60">
        <v>0</v>
      </c>
      <c r="G17" s="61">
        <v>0</v>
      </c>
      <c r="H17" s="61">
        <v>0</v>
      </c>
      <c r="I17" s="61">
        <v>0</v>
      </c>
      <c r="J17" s="62">
        <v>0</v>
      </c>
      <c r="K17" s="62">
        <v>0</v>
      </c>
      <c r="L17" s="60">
        <v>0</v>
      </c>
      <c r="M17" s="59">
        <v>0</v>
      </c>
      <c r="N17" s="59">
        <v>0</v>
      </c>
      <c r="O17" s="60">
        <v>0</v>
      </c>
      <c r="P17" s="59">
        <v>3</v>
      </c>
      <c r="Q17" s="59">
        <v>3</v>
      </c>
      <c r="R17" s="122">
        <v>3</v>
      </c>
      <c r="S17" s="59">
        <v>3</v>
      </c>
      <c r="T17" s="193">
        <v>0</v>
      </c>
      <c r="U17" s="193">
        <v>0</v>
      </c>
      <c r="V17" s="193">
        <v>0</v>
      </c>
      <c r="W17" s="59">
        <v>2</v>
      </c>
      <c r="X17" s="59">
        <v>5</v>
      </c>
      <c r="Y17" s="59">
        <v>3</v>
      </c>
      <c r="Z17" s="59">
        <v>3</v>
      </c>
      <c r="AA17" s="59">
        <v>3</v>
      </c>
      <c r="AB17" s="59">
        <v>5</v>
      </c>
      <c r="AC17" s="59">
        <v>2</v>
      </c>
      <c r="AD17" s="59">
        <v>2</v>
      </c>
      <c r="AE17" s="59">
        <v>2</v>
      </c>
      <c r="AF17" s="59">
        <v>2</v>
      </c>
      <c r="AG17" s="59">
        <v>2</v>
      </c>
      <c r="AH17" s="193">
        <v>0</v>
      </c>
      <c r="AI17" s="193">
        <v>0</v>
      </c>
      <c r="AJ17" s="193">
        <v>0</v>
      </c>
      <c r="AK17" s="59">
        <v>3</v>
      </c>
      <c r="AL17" s="59">
        <v>5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74">
        <v>0</v>
      </c>
      <c r="AS17" s="45">
        <v>0</v>
      </c>
      <c r="AT17" s="74">
        <v>0</v>
      </c>
      <c r="AU17" s="74">
        <v>0</v>
      </c>
      <c r="AV17" s="45">
        <v>0</v>
      </c>
      <c r="AW17" s="183" t="s">
        <v>19</v>
      </c>
      <c r="AX17" s="183" t="s">
        <v>19</v>
      </c>
      <c r="AY17" s="183" t="s">
        <v>19</v>
      </c>
      <c r="AZ17" s="183" t="s">
        <v>19</v>
      </c>
      <c r="BA17" s="183" t="s">
        <v>19</v>
      </c>
      <c r="BB17" s="183" t="s">
        <v>19</v>
      </c>
      <c r="BC17" s="186" t="s">
        <v>19</v>
      </c>
      <c r="BD17" s="135" t="s">
        <v>19</v>
      </c>
      <c r="BE17" s="76">
        <f t="shared" si="5"/>
        <v>51</v>
      </c>
      <c r="BF17" s="24"/>
      <c r="BG17" s="25"/>
      <c r="BH17" s="25"/>
      <c r="BI17" s="25"/>
      <c r="BJ17" s="25"/>
      <c r="BK17" s="25"/>
    </row>
    <row r="18" spans="1:63" ht="15.75" customHeight="1">
      <c r="A18" s="339"/>
      <c r="B18" s="190"/>
      <c r="C18" s="310"/>
      <c r="D18" s="70" t="s">
        <v>42</v>
      </c>
      <c r="E18" s="59"/>
      <c r="F18" s="60"/>
      <c r="G18" s="59"/>
      <c r="H18" s="60"/>
      <c r="I18" s="61"/>
      <c r="J18" s="62"/>
      <c r="K18" s="62"/>
      <c r="L18" s="60"/>
      <c r="M18" s="60"/>
      <c r="N18" s="59"/>
      <c r="O18" s="60"/>
      <c r="P18" s="59"/>
      <c r="Q18" s="60"/>
      <c r="R18" s="103"/>
      <c r="S18" s="59"/>
      <c r="T18" s="193"/>
      <c r="U18" s="193"/>
      <c r="V18" s="193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193"/>
      <c r="AI18" s="193"/>
      <c r="AJ18" s="193" t="s">
        <v>75</v>
      </c>
      <c r="AK18" s="59"/>
      <c r="AL18" s="59"/>
      <c r="AM18" s="59"/>
      <c r="AN18" s="59"/>
      <c r="AO18" s="59"/>
      <c r="AP18" s="59"/>
      <c r="AQ18" s="59"/>
      <c r="AR18" s="74"/>
      <c r="AS18" s="45"/>
      <c r="AT18" s="74"/>
      <c r="AU18" s="74"/>
      <c r="AV18" s="45"/>
      <c r="AW18" s="135"/>
      <c r="AX18" s="135"/>
      <c r="AY18" s="135"/>
      <c r="AZ18" s="135"/>
      <c r="BA18" s="183"/>
      <c r="BB18" s="183"/>
      <c r="BC18" s="183"/>
      <c r="BD18" s="133"/>
      <c r="BE18" s="20">
        <f t="shared" si="5"/>
        <v>0</v>
      </c>
      <c r="BF18" s="24"/>
      <c r="BG18" s="25"/>
      <c r="BH18" s="25"/>
      <c r="BI18" s="25"/>
      <c r="BJ18" s="25"/>
      <c r="BK18" s="25"/>
    </row>
    <row r="19" spans="1:63" s="13" customFormat="1" ht="15.75">
      <c r="A19" s="339"/>
      <c r="B19" s="291" t="s">
        <v>116</v>
      </c>
      <c r="C19" s="290" t="s">
        <v>117</v>
      </c>
      <c r="D19" s="50" t="s">
        <v>18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199">
        <v>2</v>
      </c>
      <c r="U19" s="199">
        <v>2</v>
      </c>
      <c r="V19" s="199">
        <v>2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199">
        <v>0</v>
      </c>
      <c r="AI19" s="199">
        <v>0</v>
      </c>
      <c r="AJ19" s="199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137" t="s">
        <v>19</v>
      </c>
      <c r="AX19" s="139" t="s">
        <v>19</v>
      </c>
      <c r="AY19" s="139" t="s">
        <v>19</v>
      </c>
      <c r="AZ19" s="139" t="s">
        <v>19</v>
      </c>
      <c r="BA19" s="139" t="s">
        <v>19</v>
      </c>
      <c r="BB19" s="137" t="s">
        <v>19</v>
      </c>
      <c r="BC19" s="137" t="s">
        <v>19</v>
      </c>
      <c r="BD19" s="133" t="s">
        <v>19</v>
      </c>
      <c r="BE19" s="20">
        <f t="shared" si="5"/>
        <v>6</v>
      </c>
      <c r="BF19" s="26"/>
      <c r="BG19" s="27"/>
      <c r="BH19" s="27"/>
      <c r="BI19" s="27"/>
      <c r="BJ19" s="27"/>
      <c r="BK19" s="27"/>
    </row>
    <row r="20" spans="1:63" s="15" customFormat="1" ht="15.75">
      <c r="A20" s="339"/>
      <c r="B20" s="291"/>
      <c r="C20" s="291"/>
      <c r="D20" s="49" t="s">
        <v>20</v>
      </c>
      <c r="E20" s="82">
        <v>0</v>
      </c>
      <c r="F20" s="80">
        <v>0</v>
      </c>
      <c r="G20" s="82">
        <v>0</v>
      </c>
      <c r="H20" s="82">
        <v>0</v>
      </c>
      <c r="I20" s="82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178">
        <v>0</v>
      </c>
      <c r="P20" s="216">
        <v>2</v>
      </c>
      <c r="Q20" s="178">
        <v>2</v>
      </c>
      <c r="R20" s="180">
        <v>2</v>
      </c>
      <c r="S20" s="82">
        <v>2</v>
      </c>
      <c r="T20" s="199">
        <v>0</v>
      </c>
      <c r="U20" s="199">
        <v>0</v>
      </c>
      <c r="V20" s="199">
        <v>0</v>
      </c>
      <c r="W20" s="82">
        <v>2</v>
      </c>
      <c r="X20" s="82">
        <v>2</v>
      </c>
      <c r="Y20" s="82">
        <v>2</v>
      </c>
      <c r="Z20" s="82">
        <v>2</v>
      </c>
      <c r="AA20" s="82">
        <v>2</v>
      </c>
      <c r="AB20" s="82">
        <v>2</v>
      </c>
      <c r="AC20" s="82">
        <v>2</v>
      </c>
      <c r="AD20" s="82">
        <v>2</v>
      </c>
      <c r="AE20" s="82">
        <v>2</v>
      </c>
      <c r="AF20" s="82">
        <v>2</v>
      </c>
      <c r="AG20" s="82">
        <v>2</v>
      </c>
      <c r="AH20" s="199">
        <v>0</v>
      </c>
      <c r="AI20" s="199">
        <v>0</v>
      </c>
      <c r="AJ20" s="199">
        <v>0</v>
      </c>
      <c r="AK20" s="82">
        <v>2</v>
      </c>
      <c r="AL20" s="82">
        <v>2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178">
        <v>0</v>
      </c>
      <c r="AS20" s="172">
        <v>0</v>
      </c>
      <c r="AT20" s="178">
        <v>0</v>
      </c>
      <c r="AU20" s="80">
        <v>0</v>
      </c>
      <c r="AV20" s="178">
        <v>0</v>
      </c>
      <c r="AW20" s="186" t="s">
        <v>19</v>
      </c>
      <c r="AX20" s="186" t="s">
        <v>19</v>
      </c>
      <c r="AY20" s="186" t="s">
        <v>19</v>
      </c>
      <c r="AZ20" s="186" t="s">
        <v>19</v>
      </c>
      <c r="BA20" s="186" t="s">
        <v>19</v>
      </c>
      <c r="BB20" s="183" t="s">
        <v>19</v>
      </c>
      <c r="BC20" s="183" t="s">
        <v>19</v>
      </c>
      <c r="BD20" s="135" t="s">
        <v>19</v>
      </c>
      <c r="BE20" s="78">
        <f>SUM(E20:BD20)</f>
        <v>34</v>
      </c>
      <c r="BF20" s="28"/>
      <c r="BG20" s="29"/>
      <c r="BH20" s="29"/>
      <c r="BI20" s="29"/>
      <c r="BJ20" s="29"/>
      <c r="BK20" s="29"/>
    </row>
    <row r="21" spans="1:63" s="13" customFormat="1" ht="15.75">
      <c r="A21" s="339"/>
      <c r="B21" s="175"/>
      <c r="C21" s="292"/>
      <c r="D21" s="50" t="s">
        <v>42</v>
      </c>
      <c r="E21" s="82"/>
      <c r="F21" s="80"/>
      <c r="G21" s="80"/>
      <c r="H21" s="80"/>
      <c r="I21" s="82"/>
      <c r="J21" s="19"/>
      <c r="K21" s="82"/>
      <c r="L21" s="80"/>
      <c r="M21" s="80"/>
      <c r="N21" s="80"/>
      <c r="O21" s="80"/>
      <c r="P21" s="80"/>
      <c r="Q21" s="80"/>
      <c r="R21" s="19"/>
      <c r="S21" s="82"/>
      <c r="T21" s="199"/>
      <c r="U21" s="199"/>
      <c r="V21" s="199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199"/>
      <c r="AI21" s="199"/>
      <c r="AJ21" s="199"/>
      <c r="AK21" s="82"/>
      <c r="AL21" s="82"/>
      <c r="AM21" s="82"/>
      <c r="AN21" s="82"/>
      <c r="AO21" s="82"/>
      <c r="AP21" s="82"/>
      <c r="AQ21" s="82"/>
      <c r="AR21" s="80"/>
      <c r="AS21" s="80"/>
      <c r="AT21" s="82"/>
      <c r="AU21" s="80"/>
      <c r="AV21" s="80"/>
      <c r="AW21" s="139"/>
      <c r="AX21" s="139"/>
      <c r="AY21" s="137"/>
      <c r="AZ21" s="139"/>
      <c r="BA21" s="139"/>
      <c r="BB21" s="137"/>
      <c r="BC21" s="137"/>
      <c r="BD21" s="133"/>
      <c r="BE21" s="78">
        <f t="shared" si="5"/>
        <v>0</v>
      </c>
      <c r="BF21" s="26"/>
      <c r="BG21" s="27"/>
      <c r="BH21" s="27"/>
      <c r="BI21" s="27"/>
      <c r="BJ21" s="27"/>
      <c r="BK21" s="27"/>
    </row>
    <row r="22" spans="1:63" s="15" customFormat="1" ht="15.75" customHeight="1">
      <c r="A22" s="339"/>
      <c r="B22" s="214" t="s">
        <v>118</v>
      </c>
      <c r="C22" s="290" t="s">
        <v>119</v>
      </c>
      <c r="D22" s="51" t="s">
        <v>18</v>
      </c>
      <c r="E22" s="172">
        <v>0</v>
      </c>
      <c r="F22" s="178">
        <v>0</v>
      </c>
      <c r="G22" s="172">
        <v>0</v>
      </c>
      <c r="H22" s="172">
        <v>0</v>
      </c>
      <c r="I22" s="172">
        <v>0</v>
      </c>
      <c r="J22" s="180">
        <v>0</v>
      </c>
      <c r="K22" s="172">
        <v>0</v>
      </c>
      <c r="L22" s="178">
        <v>0</v>
      </c>
      <c r="M22" s="178">
        <v>0</v>
      </c>
      <c r="N22" s="80">
        <v>0</v>
      </c>
      <c r="O22" s="178">
        <v>0</v>
      </c>
      <c r="P22" s="178">
        <v>0</v>
      </c>
      <c r="Q22" s="169">
        <v>0</v>
      </c>
      <c r="R22" s="180">
        <v>0</v>
      </c>
      <c r="S22" s="82">
        <v>0</v>
      </c>
      <c r="T22" s="199">
        <v>0</v>
      </c>
      <c r="U22" s="199">
        <v>0</v>
      </c>
      <c r="V22" s="199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199">
        <v>0</v>
      </c>
      <c r="AI22" s="199">
        <v>0</v>
      </c>
      <c r="AJ22" s="199">
        <v>2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59">
        <v>0</v>
      </c>
      <c r="AQ22" s="59">
        <v>0</v>
      </c>
      <c r="AR22" s="169">
        <v>0</v>
      </c>
      <c r="AS22" s="178">
        <v>0</v>
      </c>
      <c r="AT22" s="172">
        <v>0</v>
      </c>
      <c r="AU22" s="178">
        <v>0</v>
      </c>
      <c r="AV22" s="178">
        <v>0</v>
      </c>
      <c r="AW22" s="186" t="s">
        <v>19</v>
      </c>
      <c r="AX22" s="186" t="s">
        <v>19</v>
      </c>
      <c r="AY22" s="183" t="s">
        <v>19</v>
      </c>
      <c r="AZ22" s="186" t="s">
        <v>19</v>
      </c>
      <c r="BA22" s="186" t="s">
        <v>19</v>
      </c>
      <c r="BB22" s="183" t="s">
        <v>19</v>
      </c>
      <c r="BC22" s="183" t="s">
        <v>19</v>
      </c>
      <c r="BD22" s="135" t="s">
        <v>19</v>
      </c>
      <c r="BE22" s="78">
        <f t="shared" si="5"/>
        <v>2</v>
      </c>
      <c r="BF22" s="28"/>
      <c r="BG22" s="29"/>
      <c r="BH22" s="29"/>
      <c r="BI22" s="29"/>
      <c r="BJ22" s="29"/>
      <c r="BK22" s="29"/>
    </row>
    <row r="23" spans="1:63" s="15" customFormat="1" ht="15.75">
      <c r="A23" s="339"/>
      <c r="B23" s="87"/>
      <c r="C23" s="291"/>
      <c r="D23" s="51" t="s">
        <v>20</v>
      </c>
      <c r="E23" s="82">
        <v>0</v>
      </c>
      <c r="F23" s="80">
        <v>0</v>
      </c>
      <c r="G23" s="82">
        <v>0</v>
      </c>
      <c r="H23" s="82">
        <v>0</v>
      </c>
      <c r="I23" s="82">
        <v>0</v>
      </c>
      <c r="J23" s="19">
        <v>0</v>
      </c>
      <c r="K23" s="82">
        <v>0</v>
      </c>
      <c r="L23" s="80">
        <v>0</v>
      </c>
      <c r="M23" s="80">
        <v>0</v>
      </c>
      <c r="N23" s="80">
        <v>0</v>
      </c>
      <c r="O23" s="80">
        <v>0</v>
      </c>
      <c r="P23" s="80">
        <v>9</v>
      </c>
      <c r="Q23" s="80">
        <v>11</v>
      </c>
      <c r="R23" s="19">
        <v>8</v>
      </c>
      <c r="S23" s="82">
        <v>13</v>
      </c>
      <c r="T23" s="199">
        <v>0</v>
      </c>
      <c r="U23" s="199">
        <v>0</v>
      </c>
      <c r="V23" s="199">
        <v>0</v>
      </c>
      <c r="W23" s="82">
        <v>13</v>
      </c>
      <c r="X23" s="82">
        <v>13</v>
      </c>
      <c r="Y23" s="82">
        <v>11</v>
      </c>
      <c r="Z23" s="82">
        <v>11</v>
      </c>
      <c r="AA23" s="82">
        <v>13</v>
      </c>
      <c r="AB23" s="82">
        <v>8</v>
      </c>
      <c r="AC23" s="82">
        <v>8</v>
      </c>
      <c r="AD23" s="82">
        <v>9</v>
      </c>
      <c r="AE23" s="82">
        <v>9</v>
      </c>
      <c r="AF23" s="82">
        <v>9</v>
      </c>
      <c r="AG23" s="82">
        <v>9</v>
      </c>
      <c r="AH23" s="199">
        <v>0</v>
      </c>
      <c r="AI23" s="199">
        <v>0</v>
      </c>
      <c r="AJ23" s="199">
        <v>0</v>
      </c>
      <c r="AK23" s="82">
        <v>9</v>
      </c>
      <c r="AL23" s="82">
        <v>9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0">
        <v>0</v>
      </c>
      <c r="AS23" s="80">
        <v>0</v>
      </c>
      <c r="AT23" s="82">
        <v>0</v>
      </c>
      <c r="AU23" s="80">
        <v>0</v>
      </c>
      <c r="AV23" s="80">
        <v>0</v>
      </c>
      <c r="AW23" s="139" t="s">
        <v>19</v>
      </c>
      <c r="AX23" s="139" t="s">
        <v>19</v>
      </c>
      <c r="AY23" s="137" t="s">
        <v>19</v>
      </c>
      <c r="AZ23" s="139" t="s">
        <v>19</v>
      </c>
      <c r="BA23" s="139" t="s">
        <v>19</v>
      </c>
      <c r="BB23" s="137" t="s">
        <v>19</v>
      </c>
      <c r="BC23" s="137" t="s">
        <v>19</v>
      </c>
      <c r="BD23" s="133" t="s">
        <v>19</v>
      </c>
      <c r="BE23" s="78">
        <f t="shared" si="5"/>
        <v>172</v>
      </c>
      <c r="BF23" s="28"/>
      <c r="BG23" s="29"/>
      <c r="BH23" s="29"/>
      <c r="BI23" s="29"/>
      <c r="BJ23" s="29"/>
      <c r="BK23" s="29"/>
    </row>
    <row r="24" spans="1:63" s="15" customFormat="1" ht="17.25" customHeight="1">
      <c r="A24" s="339"/>
      <c r="B24" s="175"/>
      <c r="C24" s="292"/>
      <c r="D24" s="176" t="s">
        <v>42</v>
      </c>
      <c r="E24" s="82"/>
      <c r="F24" s="80"/>
      <c r="G24" s="80"/>
      <c r="H24" s="82"/>
      <c r="I24" s="82"/>
      <c r="J24" s="19"/>
      <c r="K24" s="82"/>
      <c r="L24" s="82"/>
      <c r="M24" s="82"/>
      <c r="N24" s="80"/>
      <c r="O24" s="80"/>
      <c r="P24" s="80"/>
      <c r="Q24" s="80"/>
      <c r="R24" s="19"/>
      <c r="S24" s="82"/>
      <c r="T24" s="199"/>
      <c r="U24" s="199"/>
      <c r="V24" s="199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199"/>
      <c r="AI24" s="199"/>
      <c r="AJ24" s="199" t="s">
        <v>76</v>
      </c>
      <c r="AK24" s="82"/>
      <c r="AL24" s="82"/>
      <c r="AM24" s="82"/>
      <c r="AN24" s="82"/>
      <c r="AO24" s="82"/>
      <c r="AP24" s="82"/>
      <c r="AQ24" s="82"/>
      <c r="AR24" s="80"/>
      <c r="AS24" s="80"/>
      <c r="AT24" s="82"/>
      <c r="AU24" s="80"/>
      <c r="AV24" s="80"/>
      <c r="AW24" s="139"/>
      <c r="AX24" s="139"/>
      <c r="AY24" s="137"/>
      <c r="AZ24" s="139"/>
      <c r="BA24" s="139"/>
      <c r="BB24" s="137"/>
      <c r="BC24" s="139"/>
      <c r="BD24" s="133"/>
      <c r="BE24" s="20">
        <f t="shared" si="5"/>
        <v>0</v>
      </c>
      <c r="BF24" s="28"/>
      <c r="BG24" s="29"/>
      <c r="BH24" s="29"/>
      <c r="BI24" s="29"/>
      <c r="BJ24" s="29"/>
      <c r="BK24" s="29"/>
    </row>
    <row r="25" spans="1:63" s="15" customFormat="1" ht="20.25" customHeight="1" thickBot="1">
      <c r="A25" s="339"/>
      <c r="B25" s="323" t="s">
        <v>97</v>
      </c>
      <c r="C25" s="324" t="s">
        <v>98</v>
      </c>
      <c r="D25" s="326" t="s">
        <v>18</v>
      </c>
      <c r="E25" s="304">
        <f>E28</f>
        <v>0</v>
      </c>
      <c r="F25" s="304">
        <f aca="true" t="shared" si="6" ref="F25:AV25">F28</f>
        <v>0</v>
      </c>
      <c r="G25" s="304">
        <f t="shared" si="6"/>
        <v>0</v>
      </c>
      <c r="H25" s="304">
        <f t="shared" si="6"/>
        <v>0</v>
      </c>
      <c r="I25" s="304">
        <f t="shared" si="6"/>
        <v>0</v>
      </c>
      <c r="J25" s="304">
        <f t="shared" si="6"/>
        <v>0</v>
      </c>
      <c r="K25" s="304">
        <f t="shared" si="6"/>
        <v>0</v>
      </c>
      <c r="L25" s="304">
        <f t="shared" si="6"/>
        <v>0</v>
      </c>
      <c r="M25" s="304">
        <f t="shared" si="6"/>
        <v>0</v>
      </c>
      <c r="N25" s="304">
        <f t="shared" si="6"/>
        <v>0</v>
      </c>
      <c r="O25" s="304">
        <f t="shared" si="6"/>
        <v>0</v>
      </c>
      <c r="P25" s="304">
        <f t="shared" si="6"/>
        <v>0</v>
      </c>
      <c r="Q25" s="304">
        <f t="shared" si="6"/>
        <v>0</v>
      </c>
      <c r="R25" s="304">
        <f t="shared" si="6"/>
        <v>0</v>
      </c>
      <c r="S25" s="304">
        <f t="shared" si="6"/>
        <v>0</v>
      </c>
      <c r="T25" s="306">
        <f t="shared" si="6"/>
        <v>2</v>
      </c>
      <c r="U25" s="306">
        <f t="shared" si="6"/>
        <v>4</v>
      </c>
      <c r="V25" s="306">
        <f t="shared" si="6"/>
        <v>8</v>
      </c>
      <c r="W25" s="304">
        <f t="shared" si="6"/>
        <v>0</v>
      </c>
      <c r="X25" s="304">
        <f t="shared" si="6"/>
        <v>0</v>
      </c>
      <c r="Y25" s="304">
        <f t="shared" si="6"/>
        <v>0</v>
      </c>
      <c r="Z25" s="304">
        <f t="shared" si="6"/>
        <v>0</v>
      </c>
      <c r="AA25" s="304">
        <f t="shared" si="6"/>
        <v>0</v>
      </c>
      <c r="AB25" s="304">
        <f t="shared" si="6"/>
        <v>0</v>
      </c>
      <c r="AC25" s="304">
        <f t="shared" si="6"/>
        <v>0</v>
      </c>
      <c r="AD25" s="304">
        <f t="shared" si="6"/>
        <v>0</v>
      </c>
      <c r="AE25" s="304">
        <f t="shared" si="6"/>
        <v>0</v>
      </c>
      <c r="AF25" s="304">
        <f t="shared" si="6"/>
        <v>0</v>
      </c>
      <c r="AG25" s="304">
        <f t="shared" si="6"/>
        <v>0</v>
      </c>
      <c r="AH25" s="306">
        <f t="shared" si="6"/>
        <v>0</v>
      </c>
      <c r="AI25" s="306">
        <f t="shared" si="6"/>
        <v>0</v>
      </c>
      <c r="AJ25" s="306">
        <f t="shared" si="6"/>
        <v>0</v>
      </c>
      <c r="AK25" s="304">
        <f t="shared" si="6"/>
        <v>0</v>
      </c>
      <c r="AL25" s="304">
        <f t="shared" si="6"/>
        <v>0</v>
      </c>
      <c r="AM25" s="304">
        <f t="shared" si="6"/>
        <v>0</v>
      </c>
      <c r="AN25" s="304">
        <f t="shared" si="6"/>
        <v>0</v>
      </c>
      <c r="AO25" s="304">
        <f t="shared" si="6"/>
        <v>0</v>
      </c>
      <c r="AP25" s="304">
        <f>AP28</f>
        <v>0</v>
      </c>
      <c r="AQ25" s="304">
        <f t="shared" si="6"/>
        <v>0</v>
      </c>
      <c r="AR25" s="304">
        <f t="shared" si="6"/>
        <v>0</v>
      </c>
      <c r="AS25" s="304">
        <f t="shared" si="6"/>
        <v>0</v>
      </c>
      <c r="AT25" s="304">
        <f t="shared" si="6"/>
        <v>0</v>
      </c>
      <c r="AU25" s="304">
        <f t="shared" si="6"/>
        <v>0</v>
      </c>
      <c r="AV25" s="304">
        <f t="shared" si="6"/>
        <v>0</v>
      </c>
      <c r="AW25" s="301" t="s">
        <v>19</v>
      </c>
      <c r="AX25" s="301" t="s">
        <v>19</v>
      </c>
      <c r="AY25" s="301" t="s">
        <v>19</v>
      </c>
      <c r="AZ25" s="301" t="s">
        <v>19</v>
      </c>
      <c r="BA25" s="301" t="s">
        <v>19</v>
      </c>
      <c r="BB25" s="269" t="s">
        <v>19</v>
      </c>
      <c r="BC25" s="277" t="s">
        <v>19</v>
      </c>
      <c r="BD25" s="279" t="s">
        <v>19</v>
      </c>
      <c r="BE25" s="302">
        <f>SUM(E25:AV26)</f>
        <v>14</v>
      </c>
      <c r="BF25" s="28"/>
      <c r="BG25" s="29"/>
      <c r="BH25" s="29"/>
      <c r="BI25" s="29"/>
      <c r="BJ25" s="29"/>
      <c r="BK25" s="29"/>
    </row>
    <row r="26" spans="1:63" s="15" customFormat="1" ht="15" customHeight="1">
      <c r="A26" s="339"/>
      <c r="B26" s="323"/>
      <c r="C26" s="325"/>
      <c r="D26" s="327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7"/>
      <c r="U26" s="307"/>
      <c r="V26" s="307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7"/>
      <c r="AI26" s="307"/>
      <c r="AJ26" s="307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270"/>
      <c r="AX26" s="270"/>
      <c r="AY26" s="270"/>
      <c r="AZ26" s="270"/>
      <c r="BA26" s="270"/>
      <c r="BB26" s="270"/>
      <c r="BC26" s="278"/>
      <c r="BD26" s="280"/>
      <c r="BE26" s="303"/>
      <c r="BF26" s="28"/>
      <c r="BG26" s="29"/>
      <c r="BH26" s="29"/>
      <c r="BI26" s="29"/>
      <c r="BJ26" s="29"/>
      <c r="BK26" s="29"/>
    </row>
    <row r="27" spans="1:63" s="15" customFormat="1" ht="23.25" customHeight="1">
      <c r="A27" s="339"/>
      <c r="B27" s="323"/>
      <c r="C27" s="325"/>
      <c r="D27" s="176" t="s">
        <v>20</v>
      </c>
      <c r="E27" s="172">
        <f>E29</f>
        <v>0</v>
      </c>
      <c r="F27" s="216">
        <f aca="true" t="shared" si="7" ref="F27:AV27">F29</f>
        <v>0</v>
      </c>
      <c r="G27" s="216">
        <f t="shared" si="7"/>
        <v>0</v>
      </c>
      <c r="H27" s="216">
        <f t="shared" si="7"/>
        <v>0</v>
      </c>
      <c r="I27" s="216">
        <f t="shared" si="7"/>
        <v>0</v>
      </c>
      <c r="J27" s="216">
        <f t="shared" si="7"/>
        <v>0</v>
      </c>
      <c r="K27" s="216">
        <f t="shared" si="7"/>
        <v>0</v>
      </c>
      <c r="L27" s="216">
        <f t="shared" si="7"/>
        <v>0</v>
      </c>
      <c r="M27" s="216">
        <f t="shared" si="7"/>
        <v>0</v>
      </c>
      <c r="N27" s="216">
        <f t="shared" si="7"/>
        <v>0</v>
      </c>
      <c r="O27" s="216">
        <f t="shared" si="7"/>
        <v>0</v>
      </c>
      <c r="P27" s="216">
        <f t="shared" si="7"/>
        <v>1</v>
      </c>
      <c r="Q27" s="216">
        <f t="shared" si="7"/>
        <v>1</v>
      </c>
      <c r="R27" s="216">
        <f t="shared" si="7"/>
        <v>1</v>
      </c>
      <c r="S27" s="216">
        <f t="shared" si="7"/>
        <v>1</v>
      </c>
      <c r="T27" s="215">
        <f t="shared" si="7"/>
        <v>0</v>
      </c>
      <c r="U27" s="215">
        <f t="shared" si="7"/>
        <v>0</v>
      </c>
      <c r="V27" s="215">
        <f t="shared" si="7"/>
        <v>0</v>
      </c>
      <c r="W27" s="216">
        <f t="shared" si="7"/>
        <v>2</v>
      </c>
      <c r="X27" s="216">
        <f t="shared" si="7"/>
        <v>2</v>
      </c>
      <c r="Y27" s="216">
        <f t="shared" si="7"/>
        <v>2</v>
      </c>
      <c r="Z27" s="216">
        <f t="shared" si="7"/>
        <v>1</v>
      </c>
      <c r="AA27" s="216">
        <f t="shared" si="7"/>
        <v>1</v>
      </c>
      <c r="AB27" s="216">
        <f t="shared" si="7"/>
        <v>1</v>
      </c>
      <c r="AC27" s="216">
        <f t="shared" si="7"/>
        <v>1</v>
      </c>
      <c r="AD27" s="216">
        <f t="shared" si="7"/>
        <v>1</v>
      </c>
      <c r="AE27" s="216">
        <f t="shared" si="7"/>
        <v>1</v>
      </c>
      <c r="AF27" s="216">
        <f t="shared" si="7"/>
        <v>1</v>
      </c>
      <c r="AG27" s="216">
        <f t="shared" si="7"/>
        <v>1</v>
      </c>
      <c r="AH27" s="215">
        <f t="shared" si="7"/>
        <v>0</v>
      </c>
      <c r="AI27" s="215">
        <f t="shared" si="7"/>
        <v>0</v>
      </c>
      <c r="AJ27" s="215">
        <f t="shared" si="7"/>
        <v>0</v>
      </c>
      <c r="AK27" s="216">
        <f t="shared" si="7"/>
        <v>2</v>
      </c>
      <c r="AL27" s="216">
        <f t="shared" si="7"/>
        <v>3</v>
      </c>
      <c r="AM27" s="216">
        <f t="shared" si="7"/>
        <v>0</v>
      </c>
      <c r="AN27" s="216">
        <f t="shared" si="7"/>
        <v>0</v>
      </c>
      <c r="AO27" s="216">
        <f t="shared" si="7"/>
        <v>0</v>
      </c>
      <c r="AP27" s="216">
        <f t="shared" si="7"/>
        <v>0</v>
      </c>
      <c r="AQ27" s="216">
        <f t="shared" si="7"/>
        <v>0</v>
      </c>
      <c r="AR27" s="216">
        <f t="shared" si="7"/>
        <v>0</v>
      </c>
      <c r="AS27" s="216">
        <f t="shared" si="7"/>
        <v>0</v>
      </c>
      <c r="AT27" s="216">
        <f t="shared" si="7"/>
        <v>0</v>
      </c>
      <c r="AU27" s="216">
        <f t="shared" si="7"/>
        <v>0</v>
      </c>
      <c r="AV27" s="216">
        <f t="shared" si="7"/>
        <v>0</v>
      </c>
      <c r="AW27" s="183"/>
      <c r="AX27" s="183"/>
      <c r="AY27" s="183"/>
      <c r="AZ27" s="183"/>
      <c r="BA27" s="183"/>
      <c r="BB27" s="183"/>
      <c r="BC27" s="186"/>
      <c r="BD27" s="188"/>
      <c r="BE27" s="82">
        <f>SUM(E27:AV27)</f>
        <v>23</v>
      </c>
      <c r="BF27" s="29"/>
      <c r="BG27" s="29"/>
      <c r="BH27" s="29"/>
      <c r="BI27" s="29"/>
      <c r="BJ27" s="29"/>
      <c r="BK27" s="29"/>
    </row>
    <row r="28" spans="1:63" s="15" customFormat="1" ht="19.5" customHeight="1">
      <c r="A28" s="339"/>
      <c r="B28" s="291" t="s">
        <v>101</v>
      </c>
      <c r="C28" s="290" t="s">
        <v>35</v>
      </c>
      <c r="D28" s="176" t="s">
        <v>18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8">
        <v>0</v>
      </c>
      <c r="K28" s="172">
        <v>0</v>
      </c>
      <c r="L28" s="180">
        <v>0</v>
      </c>
      <c r="M28" s="216">
        <v>0</v>
      </c>
      <c r="N28" s="178">
        <v>0</v>
      </c>
      <c r="O28" s="178">
        <v>0</v>
      </c>
      <c r="P28" s="178">
        <v>0</v>
      </c>
      <c r="Q28" s="216">
        <v>0</v>
      </c>
      <c r="R28" s="180">
        <v>0</v>
      </c>
      <c r="S28" s="82">
        <v>0</v>
      </c>
      <c r="T28" s="199">
        <v>2</v>
      </c>
      <c r="U28" s="199">
        <v>4</v>
      </c>
      <c r="V28" s="199">
        <v>8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199">
        <v>0</v>
      </c>
      <c r="AI28" s="199">
        <v>0</v>
      </c>
      <c r="AJ28" s="199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181">
        <v>0</v>
      </c>
      <c r="AS28" s="170">
        <v>0</v>
      </c>
      <c r="AT28" s="181">
        <v>0</v>
      </c>
      <c r="AU28" s="181">
        <v>0</v>
      </c>
      <c r="AV28" s="181">
        <v>0</v>
      </c>
      <c r="AW28" s="184" t="s">
        <v>19</v>
      </c>
      <c r="AX28" s="184" t="s">
        <v>19</v>
      </c>
      <c r="AY28" s="184" t="s">
        <v>19</v>
      </c>
      <c r="AZ28" s="184" t="s">
        <v>19</v>
      </c>
      <c r="BA28" s="184" t="s">
        <v>19</v>
      </c>
      <c r="BB28" s="184" t="s">
        <v>19</v>
      </c>
      <c r="BC28" s="186" t="s">
        <v>19</v>
      </c>
      <c r="BD28" s="188" t="s">
        <v>19</v>
      </c>
      <c r="BE28" s="76">
        <f>SUM(E28:BD28)</f>
        <v>14</v>
      </c>
      <c r="BF28" s="28"/>
      <c r="BG28" s="29"/>
      <c r="BH28" s="29"/>
      <c r="BI28" s="29"/>
      <c r="BJ28" s="29"/>
      <c r="BK28" s="29"/>
    </row>
    <row r="29" spans="1:63" s="15" customFormat="1" ht="13.5" customHeight="1">
      <c r="A29" s="339"/>
      <c r="B29" s="291"/>
      <c r="C29" s="291"/>
      <c r="D29" s="58" t="s">
        <v>20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0">
        <v>0</v>
      </c>
      <c r="K29" s="82">
        <v>0</v>
      </c>
      <c r="L29" s="19">
        <v>0</v>
      </c>
      <c r="M29" s="82">
        <v>0</v>
      </c>
      <c r="N29" s="80">
        <v>0</v>
      </c>
      <c r="O29" s="80">
        <v>0</v>
      </c>
      <c r="P29" s="80">
        <v>1</v>
      </c>
      <c r="Q29" s="82">
        <v>1</v>
      </c>
      <c r="R29" s="19">
        <v>1</v>
      </c>
      <c r="S29" s="82">
        <v>1</v>
      </c>
      <c r="T29" s="199">
        <v>0</v>
      </c>
      <c r="U29" s="199">
        <v>0</v>
      </c>
      <c r="V29" s="199">
        <v>0</v>
      </c>
      <c r="W29" s="82">
        <v>2</v>
      </c>
      <c r="X29" s="82">
        <v>2</v>
      </c>
      <c r="Y29" s="82">
        <v>2</v>
      </c>
      <c r="Z29" s="82">
        <v>1</v>
      </c>
      <c r="AA29" s="82">
        <v>1</v>
      </c>
      <c r="AB29" s="82">
        <v>1</v>
      </c>
      <c r="AC29" s="82">
        <v>1</v>
      </c>
      <c r="AD29" s="82">
        <v>1</v>
      </c>
      <c r="AE29" s="82">
        <v>1</v>
      </c>
      <c r="AF29" s="82">
        <v>1</v>
      </c>
      <c r="AG29" s="82">
        <v>1</v>
      </c>
      <c r="AH29" s="199">
        <v>0</v>
      </c>
      <c r="AI29" s="199">
        <v>0</v>
      </c>
      <c r="AJ29" s="199">
        <v>0</v>
      </c>
      <c r="AK29" s="82">
        <v>2</v>
      </c>
      <c r="AL29" s="82">
        <v>3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0">
        <v>0</v>
      </c>
      <c r="AS29" s="82">
        <v>0</v>
      </c>
      <c r="AT29" s="80">
        <v>0</v>
      </c>
      <c r="AU29" s="80">
        <v>0</v>
      </c>
      <c r="AV29" s="177">
        <v>0</v>
      </c>
      <c r="AW29" s="182" t="s">
        <v>19</v>
      </c>
      <c r="AX29" s="182" t="s">
        <v>19</v>
      </c>
      <c r="AY29" s="182" t="s">
        <v>19</v>
      </c>
      <c r="AZ29" s="182" t="s">
        <v>19</v>
      </c>
      <c r="BA29" s="182" t="s">
        <v>19</v>
      </c>
      <c r="BB29" s="182" t="s">
        <v>19</v>
      </c>
      <c r="BC29" s="185" t="s">
        <v>19</v>
      </c>
      <c r="BD29" s="187" t="s">
        <v>19</v>
      </c>
      <c r="BE29" s="32">
        <f>SUM(E29:BD29)</f>
        <v>23</v>
      </c>
      <c r="BF29" s="28"/>
      <c r="BG29" s="29"/>
      <c r="BH29" s="29"/>
      <c r="BI29" s="29"/>
      <c r="BJ29" s="29"/>
      <c r="BK29" s="29"/>
    </row>
    <row r="30" spans="1:63" s="15" customFormat="1" ht="15.75" customHeight="1">
      <c r="A30" s="339"/>
      <c r="B30" s="175"/>
      <c r="C30" s="292"/>
      <c r="D30" s="51" t="s">
        <v>42</v>
      </c>
      <c r="E30" s="82"/>
      <c r="F30" s="82"/>
      <c r="G30" s="82"/>
      <c r="H30" s="80"/>
      <c r="I30" s="82"/>
      <c r="J30" s="80"/>
      <c r="K30" s="82"/>
      <c r="L30" s="19"/>
      <c r="M30" s="82"/>
      <c r="N30" s="80"/>
      <c r="O30" s="80"/>
      <c r="P30" s="80"/>
      <c r="Q30" s="82"/>
      <c r="R30" s="19"/>
      <c r="S30" s="82"/>
      <c r="T30" s="199"/>
      <c r="U30" s="199"/>
      <c r="V30" s="199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199"/>
      <c r="AI30" s="199"/>
      <c r="AJ30" s="199" t="s">
        <v>76</v>
      </c>
      <c r="AK30" s="82"/>
      <c r="AL30" s="82"/>
      <c r="AM30" s="82"/>
      <c r="AN30" s="82"/>
      <c r="AO30" s="82"/>
      <c r="AP30" s="82"/>
      <c r="AQ30" s="82"/>
      <c r="AR30" s="80"/>
      <c r="AS30" s="82"/>
      <c r="AT30" s="80"/>
      <c r="AU30" s="80"/>
      <c r="AV30" s="82"/>
      <c r="AW30" s="137"/>
      <c r="AX30" s="137"/>
      <c r="AY30" s="137"/>
      <c r="AZ30" s="137"/>
      <c r="BA30" s="137"/>
      <c r="BB30" s="137"/>
      <c r="BC30" s="139"/>
      <c r="BD30" s="134"/>
      <c r="BE30" s="80">
        <f>SUM(E30:BD30)</f>
        <v>0</v>
      </c>
      <c r="BF30" s="29"/>
      <c r="BG30" s="29"/>
      <c r="BH30" s="29"/>
      <c r="BI30" s="29"/>
      <c r="BJ30" s="29"/>
      <c r="BK30" s="29"/>
    </row>
    <row r="31" spans="1:63" s="15" customFormat="1" ht="15.75">
      <c r="A31" s="339"/>
      <c r="B31" s="293" t="s">
        <v>104</v>
      </c>
      <c r="C31" s="324" t="s">
        <v>105</v>
      </c>
      <c r="D31" s="58" t="s">
        <v>18</v>
      </c>
      <c r="E31" s="82">
        <f>E33+E36+E39</f>
        <v>0</v>
      </c>
      <c r="F31" s="82">
        <f aca="true" t="shared" si="8" ref="F31:AV31">F33+F36+F39</f>
        <v>0</v>
      </c>
      <c r="G31" s="82">
        <f t="shared" si="8"/>
        <v>0</v>
      </c>
      <c r="H31" s="82">
        <f t="shared" si="8"/>
        <v>0</v>
      </c>
      <c r="I31" s="82">
        <f t="shared" si="8"/>
        <v>0</v>
      </c>
      <c r="J31" s="82">
        <f t="shared" si="8"/>
        <v>0</v>
      </c>
      <c r="K31" s="82">
        <f t="shared" si="8"/>
        <v>0</v>
      </c>
      <c r="L31" s="82">
        <f t="shared" si="8"/>
        <v>0</v>
      </c>
      <c r="M31" s="82">
        <f t="shared" si="8"/>
        <v>0</v>
      </c>
      <c r="N31" s="82">
        <f t="shared" si="8"/>
        <v>0</v>
      </c>
      <c r="O31" s="82">
        <f t="shared" si="8"/>
        <v>0</v>
      </c>
      <c r="P31" s="82">
        <f t="shared" si="8"/>
        <v>0</v>
      </c>
      <c r="Q31" s="82">
        <f t="shared" si="8"/>
        <v>0</v>
      </c>
      <c r="R31" s="82">
        <f t="shared" si="8"/>
        <v>0</v>
      </c>
      <c r="S31" s="82">
        <f t="shared" si="8"/>
        <v>0</v>
      </c>
      <c r="T31" s="199">
        <f t="shared" si="8"/>
        <v>6</v>
      </c>
      <c r="U31" s="199">
        <f t="shared" si="8"/>
        <v>14</v>
      </c>
      <c r="V31" s="199">
        <f t="shared" si="8"/>
        <v>10</v>
      </c>
      <c r="W31" s="82">
        <f t="shared" si="8"/>
        <v>0</v>
      </c>
      <c r="X31" s="82">
        <f t="shared" si="8"/>
        <v>0</v>
      </c>
      <c r="Y31" s="82">
        <f t="shared" si="8"/>
        <v>0</v>
      </c>
      <c r="Z31" s="82">
        <f t="shared" si="8"/>
        <v>0</v>
      </c>
      <c r="AA31" s="82">
        <f t="shared" si="8"/>
        <v>0</v>
      </c>
      <c r="AB31" s="82">
        <f t="shared" si="8"/>
        <v>0</v>
      </c>
      <c r="AC31" s="82">
        <f t="shared" si="8"/>
        <v>0</v>
      </c>
      <c r="AD31" s="82">
        <f t="shared" si="8"/>
        <v>0</v>
      </c>
      <c r="AE31" s="82">
        <f t="shared" si="8"/>
        <v>0</v>
      </c>
      <c r="AF31" s="82">
        <f t="shared" si="8"/>
        <v>0</v>
      </c>
      <c r="AG31" s="82">
        <f t="shared" si="8"/>
        <v>0</v>
      </c>
      <c r="AH31" s="199">
        <f t="shared" si="8"/>
        <v>8</v>
      </c>
      <c r="AI31" s="199">
        <f t="shared" si="8"/>
        <v>12</v>
      </c>
      <c r="AJ31" s="199">
        <f t="shared" si="8"/>
        <v>14</v>
      </c>
      <c r="AK31" s="82">
        <f t="shared" si="8"/>
        <v>0</v>
      </c>
      <c r="AL31" s="82">
        <f t="shared" si="8"/>
        <v>0</v>
      </c>
      <c r="AM31" s="82">
        <f t="shared" si="8"/>
        <v>0</v>
      </c>
      <c r="AN31" s="82">
        <f t="shared" si="8"/>
        <v>0</v>
      </c>
      <c r="AO31" s="82">
        <f t="shared" si="8"/>
        <v>0</v>
      </c>
      <c r="AP31" s="82">
        <f t="shared" si="8"/>
        <v>0</v>
      </c>
      <c r="AQ31" s="82">
        <f t="shared" si="8"/>
        <v>0</v>
      </c>
      <c r="AR31" s="82">
        <f t="shared" si="8"/>
        <v>0</v>
      </c>
      <c r="AS31" s="82">
        <f t="shared" si="8"/>
        <v>0</v>
      </c>
      <c r="AT31" s="82">
        <f t="shared" si="8"/>
        <v>0</v>
      </c>
      <c r="AU31" s="82">
        <f t="shared" si="8"/>
        <v>0</v>
      </c>
      <c r="AV31" s="82">
        <f t="shared" si="8"/>
        <v>0</v>
      </c>
      <c r="AW31" s="137" t="s">
        <v>19</v>
      </c>
      <c r="AX31" s="137" t="s">
        <v>19</v>
      </c>
      <c r="AY31" s="137" t="s">
        <v>19</v>
      </c>
      <c r="AZ31" s="137" t="s">
        <v>19</v>
      </c>
      <c r="BA31" s="137" t="s">
        <v>19</v>
      </c>
      <c r="BB31" s="137" t="s">
        <v>19</v>
      </c>
      <c r="BC31" s="139" t="s">
        <v>19</v>
      </c>
      <c r="BD31" s="134" t="s">
        <v>19</v>
      </c>
      <c r="BE31" s="20">
        <f>SUM(E31:BD31)</f>
        <v>64</v>
      </c>
      <c r="BF31" s="28"/>
      <c r="BG31" s="29"/>
      <c r="BH31" s="29"/>
      <c r="BI31" s="29"/>
      <c r="BJ31" s="29"/>
      <c r="BK31" s="29"/>
    </row>
    <row r="32" spans="1:63" s="15" customFormat="1" ht="15.75">
      <c r="A32" s="339"/>
      <c r="B32" s="295"/>
      <c r="C32" s="357"/>
      <c r="D32" s="58" t="s">
        <v>20</v>
      </c>
      <c r="E32" s="82">
        <f>E34+E37+E40</f>
        <v>0</v>
      </c>
      <c r="F32" s="82">
        <f aca="true" t="shared" si="9" ref="F32:AV32">F34+F37+F40</f>
        <v>0</v>
      </c>
      <c r="G32" s="82">
        <f t="shared" si="9"/>
        <v>0</v>
      </c>
      <c r="H32" s="82">
        <f t="shared" si="9"/>
        <v>0</v>
      </c>
      <c r="I32" s="82">
        <f t="shared" si="9"/>
        <v>0</v>
      </c>
      <c r="J32" s="82">
        <f t="shared" si="9"/>
        <v>0</v>
      </c>
      <c r="K32" s="82">
        <f t="shared" si="9"/>
        <v>0</v>
      </c>
      <c r="L32" s="82">
        <f t="shared" si="9"/>
        <v>0</v>
      </c>
      <c r="M32" s="82">
        <f t="shared" si="9"/>
        <v>0</v>
      </c>
      <c r="N32" s="82">
        <f t="shared" si="9"/>
        <v>0</v>
      </c>
      <c r="O32" s="82">
        <f t="shared" si="9"/>
        <v>0</v>
      </c>
      <c r="P32" s="82">
        <f t="shared" si="9"/>
        <v>11</v>
      </c>
      <c r="Q32" s="82">
        <f t="shared" si="9"/>
        <v>11</v>
      </c>
      <c r="R32" s="82">
        <f t="shared" si="9"/>
        <v>11</v>
      </c>
      <c r="S32" s="82">
        <f t="shared" si="9"/>
        <v>14</v>
      </c>
      <c r="T32" s="199">
        <f t="shared" si="9"/>
        <v>0</v>
      </c>
      <c r="U32" s="199">
        <f t="shared" si="9"/>
        <v>0</v>
      </c>
      <c r="V32" s="199">
        <f t="shared" si="9"/>
        <v>0</v>
      </c>
      <c r="W32" s="82">
        <f t="shared" si="9"/>
        <v>11</v>
      </c>
      <c r="X32" s="82">
        <f t="shared" si="9"/>
        <v>8</v>
      </c>
      <c r="Y32" s="82">
        <f t="shared" si="9"/>
        <v>12</v>
      </c>
      <c r="Z32" s="82">
        <f t="shared" si="9"/>
        <v>17</v>
      </c>
      <c r="AA32" s="82">
        <f t="shared" si="9"/>
        <v>11</v>
      </c>
      <c r="AB32" s="82">
        <f t="shared" si="9"/>
        <v>9</v>
      </c>
      <c r="AC32" s="82">
        <f t="shared" si="9"/>
        <v>7</v>
      </c>
      <c r="AD32" s="82">
        <f t="shared" si="9"/>
        <v>7</v>
      </c>
      <c r="AE32" s="82">
        <f t="shared" si="9"/>
        <v>7</v>
      </c>
      <c r="AF32" s="82">
        <f t="shared" si="9"/>
        <v>3</v>
      </c>
      <c r="AG32" s="82">
        <f t="shared" si="9"/>
        <v>3</v>
      </c>
      <c r="AH32" s="199">
        <f t="shared" si="9"/>
        <v>0</v>
      </c>
      <c r="AI32" s="199">
        <f t="shared" si="9"/>
        <v>0</v>
      </c>
      <c r="AJ32" s="199">
        <f t="shared" si="9"/>
        <v>0</v>
      </c>
      <c r="AK32" s="82">
        <f t="shared" si="9"/>
        <v>3</v>
      </c>
      <c r="AL32" s="82">
        <f t="shared" si="9"/>
        <v>6</v>
      </c>
      <c r="AM32" s="82">
        <f t="shared" si="9"/>
        <v>0</v>
      </c>
      <c r="AN32" s="82">
        <f t="shared" si="9"/>
        <v>0</v>
      </c>
      <c r="AO32" s="82">
        <f t="shared" si="9"/>
        <v>0</v>
      </c>
      <c r="AP32" s="82">
        <f t="shared" si="9"/>
        <v>0</v>
      </c>
      <c r="AQ32" s="82">
        <f t="shared" si="9"/>
        <v>0</v>
      </c>
      <c r="AR32" s="82">
        <f t="shared" si="9"/>
        <v>0</v>
      </c>
      <c r="AS32" s="82">
        <f t="shared" si="9"/>
        <v>0</v>
      </c>
      <c r="AT32" s="82">
        <f t="shared" si="9"/>
        <v>0</v>
      </c>
      <c r="AU32" s="82">
        <f t="shared" si="9"/>
        <v>0</v>
      </c>
      <c r="AV32" s="82">
        <f t="shared" si="9"/>
        <v>0</v>
      </c>
      <c r="AW32" s="183" t="s">
        <v>19</v>
      </c>
      <c r="AX32" s="183" t="s">
        <v>19</v>
      </c>
      <c r="AY32" s="183" t="s">
        <v>19</v>
      </c>
      <c r="AZ32" s="183" t="s">
        <v>19</v>
      </c>
      <c r="BA32" s="183" t="s">
        <v>19</v>
      </c>
      <c r="BB32" s="183" t="s">
        <v>19</v>
      </c>
      <c r="BC32" s="186" t="s">
        <v>19</v>
      </c>
      <c r="BD32" s="188" t="s">
        <v>19</v>
      </c>
      <c r="BE32" s="78">
        <f>SUM(E32:BD32)</f>
        <v>151</v>
      </c>
      <c r="BF32" s="28"/>
      <c r="BG32" s="29"/>
      <c r="BH32" s="29"/>
      <c r="BI32" s="29"/>
      <c r="BJ32" s="29"/>
      <c r="BK32" s="29"/>
    </row>
    <row r="33" spans="1:63" s="15" customFormat="1" ht="15.75">
      <c r="A33" s="339"/>
      <c r="B33" s="354" t="s">
        <v>106</v>
      </c>
      <c r="C33" s="354" t="s">
        <v>120</v>
      </c>
      <c r="D33" s="51" t="s">
        <v>18</v>
      </c>
      <c r="E33" s="172">
        <v>0</v>
      </c>
      <c r="F33" s="172">
        <v>0</v>
      </c>
      <c r="G33" s="172">
        <v>0</v>
      </c>
      <c r="H33" s="178">
        <v>0</v>
      </c>
      <c r="I33" s="172">
        <v>0</v>
      </c>
      <c r="J33" s="178">
        <v>0</v>
      </c>
      <c r="K33" s="172">
        <v>0</v>
      </c>
      <c r="L33" s="180">
        <v>0</v>
      </c>
      <c r="M33" s="216">
        <v>0</v>
      </c>
      <c r="N33" s="82">
        <v>0</v>
      </c>
      <c r="O33" s="80">
        <v>0</v>
      </c>
      <c r="P33" s="80">
        <v>0</v>
      </c>
      <c r="Q33" s="80">
        <v>0</v>
      </c>
      <c r="R33" s="19">
        <v>0</v>
      </c>
      <c r="S33" s="82">
        <v>0</v>
      </c>
      <c r="T33" s="199">
        <v>4</v>
      </c>
      <c r="U33" s="199">
        <v>4</v>
      </c>
      <c r="V33" s="199">
        <v>2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199">
        <v>2</v>
      </c>
      <c r="AI33" s="199">
        <v>4</v>
      </c>
      <c r="AJ33" s="199">
        <v>4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v>0</v>
      </c>
      <c r="AQ33" s="82">
        <v>0</v>
      </c>
      <c r="AR33" s="178">
        <v>0</v>
      </c>
      <c r="AS33" s="82">
        <v>0</v>
      </c>
      <c r="AT33" s="80">
        <v>0</v>
      </c>
      <c r="AU33" s="80">
        <v>0</v>
      </c>
      <c r="AV33" s="80">
        <v>0</v>
      </c>
      <c r="AW33" s="137"/>
      <c r="AX33" s="137"/>
      <c r="AY33" s="137"/>
      <c r="AZ33" s="137"/>
      <c r="BA33" s="137"/>
      <c r="BB33" s="137"/>
      <c r="BC33" s="139"/>
      <c r="BD33" s="134"/>
      <c r="BE33" s="20">
        <f>SUM(E33:BD33)</f>
        <v>20</v>
      </c>
      <c r="BF33" s="28"/>
      <c r="BG33" s="29"/>
      <c r="BH33" s="29"/>
      <c r="BI33" s="29"/>
      <c r="BJ33" s="29"/>
      <c r="BK33" s="29"/>
    </row>
    <row r="34" spans="1:63" ht="16.5" customHeight="1">
      <c r="A34" s="339"/>
      <c r="B34" s="355"/>
      <c r="C34" s="355"/>
      <c r="D34" s="120" t="s">
        <v>20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3</v>
      </c>
      <c r="Q34" s="59">
        <v>3</v>
      </c>
      <c r="R34" s="59">
        <v>3</v>
      </c>
      <c r="S34" s="59">
        <v>3</v>
      </c>
      <c r="T34" s="193">
        <v>0</v>
      </c>
      <c r="U34" s="193">
        <v>0</v>
      </c>
      <c r="V34" s="193">
        <v>0</v>
      </c>
      <c r="W34" s="59">
        <v>3</v>
      </c>
      <c r="X34" s="59">
        <v>3</v>
      </c>
      <c r="Y34" s="59">
        <v>2</v>
      </c>
      <c r="Z34" s="59">
        <v>2</v>
      </c>
      <c r="AA34" s="59">
        <v>2</v>
      </c>
      <c r="AB34" s="59">
        <v>1</v>
      </c>
      <c r="AC34" s="59">
        <v>1</v>
      </c>
      <c r="AD34" s="59">
        <v>1</v>
      </c>
      <c r="AE34" s="59">
        <v>1</v>
      </c>
      <c r="AF34" s="59">
        <v>0</v>
      </c>
      <c r="AG34" s="59">
        <v>0</v>
      </c>
      <c r="AH34" s="193">
        <v>0</v>
      </c>
      <c r="AI34" s="193">
        <v>0</v>
      </c>
      <c r="AJ34" s="193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183" t="s">
        <v>19</v>
      </c>
      <c r="AX34" s="183" t="s">
        <v>19</v>
      </c>
      <c r="AY34" s="183" t="s">
        <v>19</v>
      </c>
      <c r="AZ34" s="183" t="s">
        <v>19</v>
      </c>
      <c r="BA34" s="183" t="s">
        <v>19</v>
      </c>
      <c r="BB34" s="183" t="s">
        <v>19</v>
      </c>
      <c r="BC34" s="186" t="s">
        <v>19</v>
      </c>
      <c r="BD34" s="188" t="s">
        <v>19</v>
      </c>
      <c r="BE34" s="106">
        <f aca="true" t="shared" si="10" ref="BE34:BE49">SUM(E34:BD34)</f>
        <v>28</v>
      </c>
      <c r="BF34" s="24"/>
      <c r="BG34" s="25"/>
      <c r="BH34" s="25"/>
      <c r="BI34" s="25"/>
      <c r="BJ34" s="25"/>
      <c r="BK34" s="25"/>
    </row>
    <row r="35" spans="1:63" ht="18.75" customHeight="1">
      <c r="A35" s="339"/>
      <c r="B35" s="356"/>
      <c r="C35" s="356"/>
      <c r="D35" s="123" t="s">
        <v>42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193"/>
      <c r="U35" s="193"/>
      <c r="V35" s="193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193"/>
      <c r="AI35" s="193"/>
      <c r="AJ35" s="193" t="s">
        <v>76</v>
      </c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183"/>
      <c r="AX35" s="183"/>
      <c r="AY35" s="183"/>
      <c r="AZ35" s="183"/>
      <c r="BA35" s="183"/>
      <c r="BB35" s="183"/>
      <c r="BC35" s="186"/>
      <c r="BD35" s="188"/>
      <c r="BE35" s="106">
        <f t="shared" si="10"/>
        <v>0</v>
      </c>
      <c r="BF35" s="24"/>
      <c r="BG35" s="25"/>
      <c r="BH35" s="25"/>
      <c r="BI35" s="25"/>
      <c r="BJ35" s="25"/>
      <c r="BK35" s="25"/>
    </row>
    <row r="36" spans="1:63" s="13" customFormat="1" ht="15.75">
      <c r="A36" s="339"/>
      <c r="B36" s="290" t="s">
        <v>121</v>
      </c>
      <c r="C36" s="290" t="s">
        <v>122</v>
      </c>
      <c r="D36" s="108" t="s">
        <v>18</v>
      </c>
      <c r="E36" s="172">
        <v>0</v>
      </c>
      <c r="F36" s="178">
        <v>0</v>
      </c>
      <c r="G36" s="82">
        <v>0</v>
      </c>
      <c r="H36" s="82">
        <v>0</v>
      </c>
      <c r="I36" s="178">
        <v>0</v>
      </c>
      <c r="J36" s="172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216">
        <v>0</v>
      </c>
      <c r="Q36" s="60">
        <v>0</v>
      </c>
      <c r="R36" s="19">
        <v>0</v>
      </c>
      <c r="S36" s="82">
        <v>0</v>
      </c>
      <c r="T36" s="199">
        <v>2</v>
      </c>
      <c r="U36" s="199">
        <v>2</v>
      </c>
      <c r="V36" s="199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199">
        <v>2</v>
      </c>
      <c r="AI36" s="199">
        <v>4</v>
      </c>
      <c r="AJ36" s="199">
        <v>4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0">
        <v>0</v>
      </c>
      <c r="AS36" s="82">
        <v>0</v>
      </c>
      <c r="AT36" s="80">
        <v>0</v>
      </c>
      <c r="AU36" s="80">
        <v>0</v>
      </c>
      <c r="AV36" s="80">
        <v>0</v>
      </c>
      <c r="AW36" s="137" t="s">
        <v>19</v>
      </c>
      <c r="AX36" s="137" t="s">
        <v>19</v>
      </c>
      <c r="AY36" s="137" t="s">
        <v>19</v>
      </c>
      <c r="AZ36" s="137" t="s">
        <v>19</v>
      </c>
      <c r="BA36" s="137" t="s">
        <v>19</v>
      </c>
      <c r="BB36" s="137" t="s">
        <v>19</v>
      </c>
      <c r="BC36" s="139" t="s">
        <v>19</v>
      </c>
      <c r="BD36" s="134" t="s">
        <v>19</v>
      </c>
      <c r="BE36" s="20">
        <f t="shared" si="10"/>
        <v>14</v>
      </c>
      <c r="BF36" s="26"/>
      <c r="BG36" s="27"/>
      <c r="BH36" s="27"/>
      <c r="BI36" s="27"/>
      <c r="BJ36" s="27"/>
      <c r="BK36" s="27"/>
    </row>
    <row r="37" spans="1:63" s="15" customFormat="1" ht="15.75">
      <c r="A37" s="339"/>
      <c r="B37" s="291"/>
      <c r="C37" s="291"/>
      <c r="D37" s="98" t="s">
        <v>20</v>
      </c>
      <c r="E37" s="82">
        <v>0</v>
      </c>
      <c r="F37" s="80">
        <v>0</v>
      </c>
      <c r="G37" s="82">
        <v>0</v>
      </c>
      <c r="H37" s="82">
        <v>0</v>
      </c>
      <c r="I37" s="19">
        <v>0</v>
      </c>
      <c r="J37" s="58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217">
        <v>6</v>
      </c>
      <c r="Q37" s="217">
        <v>6</v>
      </c>
      <c r="R37" s="100">
        <v>6</v>
      </c>
      <c r="S37" s="58">
        <v>6</v>
      </c>
      <c r="T37" s="227">
        <v>0</v>
      </c>
      <c r="U37" s="227">
        <v>0</v>
      </c>
      <c r="V37" s="227">
        <v>0</v>
      </c>
      <c r="W37" s="58">
        <v>7</v>
      </c>
      <c r="X37" s="58">
        <v>5</v>
      </c>
      <c r="Y37" s="58">
        <v>6</v>
      </c>
      <c r="Z37" s="58">
        <v>3</v>
      </c>
      <c r="AA37" s="58">
        <v>3</v>
      </c>
      <c r="AB37" s="58">
        <v>3</v>
      </c>
      <c r="AC37" s="58">
        <v>1</v>
      </c>
      <c r="AD37" s="58">
        <v>1</v>
      </c>
      <c r="AE37" s="58">
        <v>1</v>
      </c>
      <c r="AF37" s="58">
        <v>1</v>
      </c>
      <c r="AG37" s="58">
        <v>1</v>
      </c>
      <c r="AH37" s="227">
        <v>0</v>
      </c>
      <c r="AI37" s="227">
        <v>0</v>
      </c>
      <c r="AJ37" s="227">
        <v>0</v>
      </c>
      <c r="AK37" s="58">
        <v>1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49">
        <v>0</v>
      </c>
      <c r="AS37" s="58">
        <v>0</v>
      </c>
      <c r="AT37" s="49">
        <v>0</v>
      </c>
      <c r="AU37" s="49">
        <v>0</v>
      </c>
      <c r="AV37" s="49">
        <v>0</v>
      </c>
      <c r="AW37" s="137" t="s">
        <v>19</v>
      </c>
      <c r="AX37" s="137" t="s">
        <v>19</v>
      </c>
      <c r="AY37" s="137" t="s">
        <v>19</v>
      </c>
      <c r="AZ37" s="137" t="s">
        <v>19</v>
      </c>
      <c r="BA37" s="137" t="s">
        <v>19</v>
      </c>
      <c r="BB37" s="137" t="s">
        <v>19</v>
      </c>
      <c r="BC37" s="139" t="s">
        <v>19</v>
      </c>
      <c r="BD37" s="133" t="s">
        <v>19</v>
      </c>
      <c r="BE37" s="20">
        <f t="shared" si="10"/>
        <v>57</v>
      </c>
      <c r="BF37" s="28"/>
      <c r="BG37" s="29"/>
      <c r="BH37" s="29"/>
      <c r="BI37" s="29"/>
      <c r="BJ37" s="29"/>
      <c r="BK37" s="29"/>
    </row>
    <row r="38" spans="1:63" s="13" customFormat="1" ht="15.75">
      <c r="A38" s="339"/>
      <c r="B38" s="292"/>
      <c r="C38" s="192"/>
      <c r="D38" s="99" t="s">
        <v>42</v>
      </c>
      <c r="E38" s="170"/>
      <c r="F38" s="177"/>
      <c r="G38" s="172"/>
      <c r="H38" s="82"/>
      <c r="I38" s="179"/>
      <c r="J38" s="170"/>
      <c r="K38" s="181"/>
      <c r="L38" s="181"/>
      <c r="M38" s="181"/>
      <c r="N38" s="181"/>
      <c r="O38" s="181"/>
      <c r="P38" s="181"/>
      <c r="Q38" s="181"/>
      <c r="R38" s="179"/>
      <c r="S38" s="82"/>
      <c r="T38" s="199"/>
      <c r="U38" s="199"/>
      <c r="V38" s="199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199"/>
      <c r="AI38" s="199"/>
      <c r="AJ38" s="199"/>
      <c r="AK38" s="82"/>
      <c r="AL38" s="82"/>
      <c r="AM38" s="82"/>
      <c r="AN38" s="82"/>
      <c r="AO38" s="82"/>
      <c r="AP38" s="82"/>
      <c r="AQ38" s="82"/>
      <c r="AR38" s="181"/>
      <c r="AS38" s="170"/>
      <c r="AT38" s="181"/>
      <c r="AU38" s="181"/>
      <c r="AV38" s="181"/>
      <c r="AW38" s="185"/>
      <c r="AX38" s="184"/>
      <c r="AY38" s="184"/>
      <c r="AZ38" s="184"/>
      <c r="BA38" s="184"/>
      <c r="BB38" s="184"/>
      <c r="BC38" s="185"/>
      <c r="BD38" s="131"/>
      <c r="BE38" s="32">
        <f t="shared" si="10"/>
        <v>0</v>
      </c>
      <c r="BF38" s="26"/>
      <c r="BG38" s="27"/>
      <c r="BH38" s="27"/>
      <c r="BI38" s="27"/>
      <c r="BJ38" s="27"/>
      <c r="BK38" s="27"/>
    </row>
    <row r="39" spans="1:63" s="13" customFormat="1" ht="21" customHeight="1">
      <c r="A39" s="339"/>
      <c r="B39" s="234" t="s">
        <v>123</v>
      </c>
      <c r="C39" s="234" t="s">
        <v>124</v>
      </c>
      <c r="D39" s="98" t="s">
        <v>18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199">
        <v>0</v>
      </c>
      <c r="U39" s="199">
        <v>8</v>
      </c>
      <c r="V39" s="199">
        <v>8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199">
        <v>4</v>
      </c>
      <c r="AI39" s="199">
        <v>4</v>
      </c>
      <c r="AJ39" s="199">
        <v>6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2">
        <v>0</v>
      </c>
      <c r="AU39" s="82">
        <v>0</v>
      </c>
      <c r="AV39" s="82">
        <v>0</v>
      </c>
      <c r="AW39" s="137" t="s">
        <v>19</v>
      </c>
      <c r="AX39" s="137" t="s">
        <v>19</v>
      </c>
      <c r="AY39" s="137" t="s">
        <v>19</v>
      </c>
      <c r="AZ39" s="137" t="s">
        <v>19</v>
      </c>
      <c r="BA39" s="137" t="s">
        <v>19</v>
      </c>
      <c r="BB39" s="137" t="s">
        <v>19</v>
      </c>
      <c r="BC39" s="137" t="s">
        <v>19</v>
      </c>
      <c r="BD39" s="133" t="s">
        <v>19</v>
      </c>
      <c r="BE39" s="80">
        <f t="shared" si="10"/>
        <v>30</v>
      </c>
      <c r="BF39" s="27"/>
      <c r="BG39" s="27"/>
      <c r="BH39" s="27"/>
      <c r="BI39" s="27"/>
      <c r="BJ39" s="27"/>
      <c r="BK39" s="27"/>
    </row>
    <row r="40" spans="1:63" s="13" customFormat="1" ht="21" customHeight="1">
      <c r="A40" s="339"/>
      <c r="B40" s="235"/>
      <c r="C40" s="235"/>
      <c r="D40" s="100" t="s">
        <v>20</v>
      </c>
      <c r="E40" s="216">
        <v>0</v>
      </c>
      <c r="F40" s="216">
        <v>0</v>
      </c>
      <c r="G40" s="216">
        <v>0</v>
      </c>
      <c r="H40" s="216">
        <v>0</v>
      </c>
      <c r="I40" s="216">
        <v>0</v>
      </c>
      <c r="J40" s="216">
        <v>0</v>
      </c>
      <c r="K40" s="216">
        <v>0</v>
      </c>
      <c r="L40" s="216">
        <v>0</v>
      </c>
      <c r="M40" s="216">
        <v>0</v>
      </c>
      <c r="N40" s="216">
        <v>0</v>
      </c>
      <c r="O40" s="216">
        <v>0</v>
      </c>
      <c r="P40" s="216">
        <v>2</v>
      </c>
      <c r="Q40" s="216">
        <v>2</v>
      </c>
      <c r="R40" s="216">
        <v>2</v>
      </c>
      <c r="S40" s="216">
        <v>5</v>
      </c>
      <c r="T40" s="215">
        <v>0</v>
      </c>
      <c r="U40" s="215">
        <v>0</v>
      </c>
      <c r="V40" s="215">
        <v>0</v>
      </c>
      <c r="W40" s="216">
        <v>1</v>
      </c>
      <c r="X40" s="216">
        <v>0</v>
      </c>
      <c r="Y40" s="216">
        <v>4</v>
      </c>
      <c r="Z40" s="216">
        <v>12</v>
      </c>
      <c r="AA40" s="216">
        <v>6</v>
      </c>
      <c r="AB40" s="216">
        <v>5</v>
      </c>
      <c r="AC40" s="216">
        <v>5</v>
      </c>
      <c r="AD40" s="216">
        <v>5</v>
      </c>
      <c r="AE40" s="216">
        <v>5</v>
      </c>
      <c r="AF40" s="216">
        <v>2</v>
      </c>
      <c r="AG40" s="216">
        <v>2</v>
      </c>
      <c r="AH40" s="215">
        <v>0</v>
      </c>
      <c r="AI40" s="215">
        <v>0</v>
      </c>
      <c r="AJ40" s="215">
        <v>0</v>
      </c>
      <c r="AK40" s="216">
        <v>2</v>
      </c>
      <c r="AL40" s="216">
        <v>6</v>
      </c>
      <c r="AM40" s="216">
        <v>0</v>
      </c>
      <c r="AN40" s="216">
        <v>0</v>
      </c>
      <c r="AO40" s="216">
        <v>0</v>
      </c>
      <c r="AP40" s="216">
        <v>0</v>
      </c>
      <c r="AQ40" s="216">
        <v>0</v>
      </c>
      <c r="AR40" s="216">
        <v>0</v>
      </c>
      <c r="AS40" s="216">
        <v>0</v>
      </c>
      <c r="AT40" s="216">
        <v>0</v>
      </c>
      <c r="AU40" s="216">
        <v>0</v>
      </c>
      <c r="AV40" s="216">
        <v>0</v>
      </c>
      <c r="AW40" s="213" t="s">
        <v>19</v>
      </c>
      <c r="AX40" s="213" t="s">
        <v>19</v>
      </c>
      <c r="AY40" s="213" t="s">
        <v>19</v>
      </c>
      <c r="AZ40" s="213" t="s">
        <v>19</v>
      </c>
      <c r="BA40" s="213" t="s">
        <v>19</v>
      </c>
      <c r="BB40" s="137" t="s">
        <v>19</v>
      </c>
      <c r="BC40" s="213" t="s">
        <v>19</v>
      </c>
      <c r="BD40" s="135" t="s">
        <v>19</v>
      </c>
      <c r="BE40" s="80">
        <f t="shared" si="10"/>
        <v>66</v>
      </c>
      <c r="BF40" s="27"/>
      <c r="BG40" s="27"/>
      <c r="BH40" s="27"/>
      <c r="BI40" s="27"/>
      <c r="BJ40" s="27"/>
      <c r="BK40" s="27"/>
    </row>
    <row r="41" spans="1:63" s="13" customFormat="1" ht="21" customHeight="1">
      <c r="A41" s="339"/>
      <c r="B41" s="235"/>
      <c r="C41" s="235"/>
      <c r="D41" s="100" t="s">
        <v>42</v>
      </c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5"/>
      <c r="U41" s="215"/>
      <c r="V41" s="215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5"/>
      <c r="AI41" s="215"/>
      <c r="AJ41" s="215" t="s">
        <v>75</v>
      </c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3"/>
      <c r="AX41" s="213"/>
      <c r="AY41" s="213"/>
      <c r="AZ41" s="213"/>
      <c r="BA41" s="213"/>
      <c r="BB41" s="137"/>
      <c r="BC41" s="213"/>
      <c r="BD41" s="135"/>
      <c r="BE41" s="80">
        <f t="shared" si="10"/>
        <v>0</v>
      </c>
      <c r="BF41" s="27"/>
      <c r="BG41" s="27"/>
      <c r="BH41" s="27"/>
      <c r="BI41" s="27"/>
      <c r="BJ41" s="27"/>
      <c r="BK41" s="27"/>
    </row>
    <row r="42" spans="1:63" s="13" customFormat="1" ht="21" customHeight="1">
      <c r="A42" s="339"/>
      <c r="B42" s="237" t="s">
        <v>125</v>
      </c>
      <c r="C42" s="237" t="s">
        <v>126</v>
      </c>
      <c r="D42" s="100" t="s">
        <v>18</v>
      </c>
      <c r="E42" s="216">
        <f>E44</f>
        <v>0</v>
      </c>
      <c r="F42" s="216">
        <f aca="true" t="shared" si="11" ref="F42:AV42">F44</f>
        <v>0</v>
      </c>
      <c r="G42" s="216">
        <f t="shared" si="11"/>
        <v>0</v>
      </c>
      <c r="H42" s="216">
        <f t="shared" si="11"/>
        <v>0</v>
      </c>
      <c r="I42" s="216">
        <f t="shared" si="11"/>
        <v>0</v>
      </c>
      <c r="J42" s="216">
        <f t="shared" si="11"/>
        <v>0</v>
      </c>
      <c r="K42" s="216">
        <f t="shared" si="11"/>
        <v>0</v>
      </c>
      <c r="L42" s="216">
        <f t="shared" si="11"/>
        <v>0</v>
      </c>
      <c r="M42" s="216">
        <f t="shared" si="11"/>
        <v>0</v>
      </c>
      <c r="N42" s="216">
        <f t="shared" si="11"/>
        <v>0</v>
      </c>
      <c r="O42" s="216">
        <f t="shared" si="11"/>
        <v>0</v>
      </c>
      <c r="P42" s="216">
        <f t="shared" si="11"/>
        <v>0</v>
      </c>
      <c r="Q42" s="216">
        <f t="shared" si="11"/>
        <v>0</v>
      </c>
      <c r="R42" s="216">
        <f t="shared" si="11"/>
        <v>0</v>
      </c>
      <c r="S42" s="216">
        <f t="shared" si="11"/>
        <v>0</v>
      </c>
      <c r="T42" s="215">
        <f t="shared" si="11"/>
        <v>4</v>
      </c>
      <c r="U42" s="215">
        <f t="shared" si="11"/>
        <v>8</v>
      </c>
      <c r="V42" s="215">
        <f t="shared" si="11"/>
        <v>6</v>
      </c>
      <c r="W42" s="216">
        <f t="shared" si="11"/>
        <v>0</v>
      </c>
      <c r="X42" s="216">
        <f t="shared" si="11"/>
        <v>0</v>
      </c>
      <c r="Y42" s="216">
        <f t="shared" si="11"/>
        <v>0</v>
      </c>
      <c r="Z42" s="216">
        <f t="shared" si="11"/>
        <v>0</v>
      </c>
      <c r="AA42" s="216">
        <f t="shared" si="11"/>
        <v>0</v>
      </c>
      <c r="AB42" s="216">
        <f t="shared" si="11"/>
        <v>0</v>
      </c>
      <c r="AC42" s="216">
        <f t="shared" si="11"/>
        <v>0</v>
      </c>
      <c r="AD42" s="216">
        <f t="shared" si="11"/>
        <v>0</v>
      </c>
      <c r="AE42" s="216">
        <f t="shared" si="11"/>
        <v>0</v>
      </c>
      <c r="AF42" s="216">
        <f t="shared" si="11"/>
        <v>0</v>
      </c>
      <c r="AG42" s="216">
        <f t="shared" si="11"/>
        <v>0</v>
      </c>
      <c r="AH42" s="215">
        <f t="shared" si="11"/>
        <v>14</v>
      </c>
      <c r="AI42" s="215">
        <f t="shared" si="11"/>
        <v>14</v>
      </c>
      <c r="AJ42" s="215">
        <f t="shared" si="11"/>
        <v>14</v>
      </c>
      <c r="AK42" s="216">
        <f t="shared" si="11"/>
        <v>0</v>
      </c>
      <c r="AL42" s="216">
        <f t="shared" si="11"/>
        <v>0</v>
      </c>
      <c r="AM42" s="216">
        <f t="shared" si="11"/>
        <v>0</v>
      </c>
      <c r="AN42" s="216">
        <f t="shared" si="11"/>
        <v>0</v>
      </c>
      <c r="AO42" s="216">
        <f t="shared" si="11"/>
        <v>0</v>
      </c>
      <c r="AP42" s="216">
        <f t="shared" si="11"/>
        <v>0</v>
      </c>
      <c r="AQ42" s="216">
        <f t="shared" si="11"/>
        <v>0</v>
      </c>
      <c r="AR42" s="216">
        <f t="shared" si="11"/>
        <v>0</v>
      </c>
      <c r="AS42" s="216">
        <f t="shared" si="11"/>
        <v>0</v>
      </c>
      <c r="AT42" s="216">
        <f t="shared" si="11"/>
        <v>0</v>
      </c>
      <c r="AU42" s="216">
        <f t="shared" si="11"/>
        <v>0</v>
      </c>
      <c r="AV42" s="216">
        <f t="shared" si="11"/>
        <v>0</v>
      </c>
      <c r="AW42" s="213" t="s">
        <v>19</v>
      </c>
      <c r="AX42" s="213" t="s">
        <v>19</v>
      </c>
      <c r="AY42" s="213" t="s">
        <v>19</v>
      </c>
      <c r="AZ42" s="213" t="s">
        <v>19</v>
      </c>
      <c r="BA42" s="213" t="s">
        <v>19</v>
      </c>
      <c r="BB42" s="137" t="s">
        <v>19</v>
      </c>
      <c r="BC42" s="213" t="s">
        <v>19</v>
      </c>
      <c r="BD42" s="135" t="s">
        <v>19</v>
      </c>
      <c r="BE42" s="80">
        <f t="shared" si="10"/>
        <v>60</v>
      </c>
      <c r="BF42" s="27"/>
      <c r="BG42" s="27"/>
      <c r="BH42" s="27"/>
      <c r="BI42" s="27"/>
      <c r="BJ42" s="27"/>
      <c r="BK42" s="27"/>
    </row>
    <row r="43" spans="1:63" s="17" customFormat="1" ht="18.75" customHeight="1">
      <c r="A43" s="339"/>
      <c r="B43" s="236"/>
      <c r="C43" s="236"/>
      <c r="D43" s="100" t="s">
        <v>20</v>
      </c>
      <c r="E43" s="172">
        <f>E45</f>
        <v>0</v>
      </c>
      <c r="F43" s="216">
        <f aca="true" t="shared" si="12" ref="F43:AV43">F45</f>
        <v>0</v>
      </c>
      <c r="G43" s="216">
        <f t="shared" si="12"/>
        <v>0</v>
      </c>
      <c r="H43" s="216">
        <f t="shared" si="12"/>
        <v>0</v>
      </c>
      <c r="I43" s="216">
        <f t="shared" si="12"/>
        <v>0</v>
      </c>
      <c r="J43" s="216">
        <f t="shared" si="12"/>
        <v>0</v>
      </c>
      <c r="K43" s="216">
        <f t="shared" si="12"/>
        <v>0</v>
      </c>
      <c r="L43" s="216">
        <f t="shared" si="12"/>
        <v>0</v>
      </c>
      <c r="M43" s="216">
        <f t="shared" si="12"/>
        <v>0</v>
      </c>
      <c r="N43" s="216">
        <f t="shared" si="12"/>
        <v>0</v>
      </c>
      <c r="O43" s="216">
        <f t="shared" si="12"/>
        <v>0</v>
      </c>
      <c r="P43" s="216">
        <f t="shared" si="12"/>
        <v>6</v>
      </c>
      <c r="Q43" s="216">
        <f t="shared" si="12"/>
        <v>5</v>
      </c>
      <c r="R43" s="216">
        <f t="shared" si="12"/>
        <v>7</v>
      </c>
      <c r="S43" s="216">
        <f t="shared" si="12"/>
        <v>0</v>
      </c>
      <c r="T43" s="215">
        <f t="shared" si="12"/>
        <v>0</v>
      </c>
      <c r="U43" s="215">
        <f t="shared" si="12"/>
        <v>0</v>
      </c>
      <c r="V43" s="215">
        <f t="shared" si="12"/>
        <v>0</v>
      </c>
      <c r="W43" s="216">
        <f t="shared" si="12"/>
        <v>0</v>
      </c>
      <c r="X43" s="216">
        <f t="shared" si="12"/>
        <v>0</v>
      </c>
      <c r="Y43" s="216">
        <f t="shared" si="12"/>
        <v>0</v>
      </c>
      <c r="Z43" s="216">
        <f t="shared" si="12"/>
        <v>0</v>
      </c>
      <c r="AA43" s="216">
        <f t="shared" si="12"/>
        <v>4</v>
      </c>
      <c r="AB43" s="216">
        <f t="shared" si="12"/>
        <v>9</v>
      </c>
      <c r="AC43" s="216">
        <f t="shared" si="12"/>
        <v>14</v>
      </c>
      <c r="AD43" s="216">
        <f t="shared" si="12"/>
        <v>13</v>
      </c>
      <c r="AE43" s="216">
        <f t="shared" si="12"/>
        <v>15</v>
      </c>
      <c r="AF43" s="216">
        <f t="shared" si="12"/>
        <v>19</v>
      </c>
      <c r="AG43" s="216">
        <f t="shared" si="12"/>
        <v>18</v>
      </c>
      <c r="AH43" s="215">
        <f t="shared" si="12"/>
        <v>0</v>
      </c>
      <c r="AI43" s="215">
        <f t="shared" si="12"/>
        <v>0</v>
      </c>
      <c r="AJ43" s="215">
        <f t="shared" si="12"/>
        <v>1</v>
      </c>
      <c r="AK43" s="216">
        <f t="shared" si="12"/>
        <v>16</v>
      </c>
      <c r="AL43" s="216">
        <f t="shared" si="12"/>
        <v>11</v>
      </c>
      <c r="AM43" s="216">
        <f t="shared" si="12"/>
        <v>0</v>
      </c>
      <c r="AN43" s="216">
        <f t="shared" si="12"/>
        <v>0</v>
      </c>
      <c r="AO43" s="216">
        <f t="shared" si="12"/>
        <v>0</v>
      </c>
      <c r="AP43" s="216">
        <f t="shared" si="12"/>
        <v>0</v>
      </c>
      <c r="AQ43" s="216">
        <f t="shared" si="12"/>
        <v>0</v>
      </c>
      <c r="AR43" s="216">
        <f t="shared" si="12"/>
        <v>0</v>
      </c>
      <c r="AS43" s="216">
        <f t="shared" si="12"/>
        <v>0</v>
      </c>
      <c r="AT43" s="216">
        <f t="shared" si="12"/>
        <v>0</v>
      </c>
      <c r="AU43" s="216">
        <f t="shared" si="12"/>
        <v>0</v>
      </c>
      <c r="AV43" s="216">
        <f t="shared" si="12"/>
        <v>0</v>
      </c>
      <c r="AW43" s="183" t="s">
        <v>19</v>
      </c>
      <c r="AX43" s="183" t="s">
        <v>19</v>
      </c>
      <c r="AY43" s="183" t="s">
        <v>19</v>
      </c>
      <c r="AZ43" s="183" t="s">
        <v>19</v>
      </c>
      <c r="BA43" s="183" t="s">
        <v>19</v>
      </c>
      <c r="BB43" s="137" t="s">
        <v>19</v>
      </c>
      <c r="BC43" s="183" t="s">
        <v>19</v>
      </c>
      <c r="BD43" s="135" t="s">
        <v>19</v>
      </c>
      <c r="BE43" s="80">
        <f t="shared" si="10"/>
        <v>138</v>
      </c>
      <c r="BF43" s="30"/>
      <c r="BG43" s="31"/>
      <c r="BH43" s="31"/>
      <c r="BI43" s="31"/>
      <c r="BJ43" s="31"/>
      <c r="BK43" s="31"/>
    </row>
    <row r="44" spans="1:63" ht="15.75" customHeight="1">
      <c r="A44" s="339"/>
      <c r="B44" s="293" t="s">
        <v>108</v>
      </c>
      <c r="C44" s="293" t="s">
        <v>109</v>
      </c>
      <c r="D44" s="98" t="s">
        <v>18</v>
      </c>
      <c r="E44" s="82">
        <f>E46</f>
        <v>0</v>
      </c>
      <c r="F44" s="82">
        <f aca="true" t="shared" si="13" ref="F44:AV44">F46</f>
        <v>0</v>
      </c>
      <c r="G44" s="82">
        <f t="shared" si="13"/>
        <v>0</v>
      </c>
      <c r="H44" s="82">
        <f t="shared" si="13"/>
        <v>0</v>
      </c>
      <c r="I44" s="82">
        <f t="shared" si="13"/>
        <v>0</v>
      </c>
      <c r="J44" s="82">
        <f t="shared" si="13"/>
        <v>0</v>
      </c>
      <c r="K44" s="82">
        <f t="shared" si="13"/>
        <v>0</v>
      </c>
      <c r="L44" s="82">
        <f t="shared" si="13"/>
        <v>0</v>
      </c>
      <c r="M44" s="82">
        <f t="shared" si="13"/>
        <v>0</v>
      </c>
      <c r="N44" s="82">
        <f t="shared" si="13"/>
        <v>0</v>
      </c>
      <c r="O44" s="82">
        <f t="shared" si="13"/>
        <v>0</v>
      </c>
      <c r="P44" s="82">
        <f t="shared" si="13"/>
        <v>0</v>
      </c>
      <c r="Q44" s="82">
        <f t="shared" si="13"/>
        <v>0</v>
      </c>
      <c r="R44" s="82">
        <f t="shared" si="13"/>
        <v>0</v>
      </c>
      <c r="S44" s="82">
        <f t="shared" si="13"/>
        <v>0</v>
      </c>
      <c r="T44" s="199">
        <f t="shared" si="13"/>
        <v>4</v>
      </c>
      <c r="U44" s="199">
        <f t="shared" si="13"/>
        <v>8</v>
      </c>
      <c r="V44" s="199">
        <f t="shared" si="13"/>
        <v>6</v>
      </c>
      <c r="W44" s="82">
        <f t="shared" si="13"/>
        <v>0</v>
      </c>
      <c r="X44" s="82">
        <f t="shared" si="13"/>
        <v>0</v>
      </c>
      <c r="Y44" s="82">
        <f t="shared" si="13"/>
        <v>0</v>
      </c>
      <c r="Z44" s="82">
        <f t="shared" si="13"/>
        <v>0</v>
      </c>
      <c r="AA44" s="82">
        <f t="shared" si="13"/>
        <v>0</v>
      </c>
      <c r="AB44" s="82">
        <f t="shared" si="13"/>
        <v>0</v>
      </c>
      <c r="AC44" s="82">
        <f t="shared" si="13"/>
        <v>0</v>
      </c>
      <c r="AD44" s="82">
        <f t="shared" si="13"/>
        <v>0</v>
      </c>
      <c r="AE44" s="82">
        <f t="shared" si="13"/>
        <v>0</v>
      </c>
      <c r="AF44" s="82">
        <f t="shared" si="13"/>
        <v>0</v>
      </c>
      <c r="AG44" s="82">
        <f t="shared" si="13"/>
        <v>0</v>
      </c>
      <c r="AH44" s="199">
        <f t="shared" si="13"/>
        <v>14</v>
      </c>
      <c r="AI44" s="199">
        <f t="shared" si="13"/>
        <v>14</v>
      </c>
      <c r="AJ44" s="199">
        <f t="shared" si="13"/>
        <v>14</v>
      </c>
      <c r="AK44" s="82">
        <f t="shared" si="13"/>
        <v>0</v>
      </c>
      <c r="AL44" s="82">
        <f t="shared" si="13"/>
        <v>0</v>
      </c>
      <c r="AM44" s="82">
        <f t="shared" si="13"/>
        <v>0</v>
      </c>
      <c r="AN44" s="82">
        <f t="shared" si="13"/>
        <v>0</v>
      </c>
      <c r="AO44" s="82">
        <f t="shared" si="13"/>
        <v>0</v>
      </c>
      <c r="AP44" s="82">
        <f t="shared" si="13"/>
        <v>0</v>
      </c>
      <c r="AQ44" s="82">
        <f t="shared" si="13"/>
        <v>0</v>
      </c>
      <c r="AR44" s="82">
        <f t="shared" si="13"/>
        <v>0</v>
      </c>
      <c r="AS44" s="82">
        <f t="shared" si="13"/>
        <v>0</v>
      </c>
      <c r="AT44" s="82">
        <f t="shared" si="13"/>
        <v>0</v>
      </c>
      <c r="AU44" s="82">
        <f t="shared" si="13"/>
        <v>0</v>
      </c>
      <c r="AV44" s="82">
        <f t="shared" si="13"/>
        <v>0</v>
      </c>
      <c r="AW44" s="137" t="s">
        <v>19</v>
      </c>
      <c r="AX44" s="137" t="s">
        <v>19</v>
      </c>
      <c r="AY44" s="137" t="s">
        <v>19</v>
      </c>
      <c r="AZ44" s="137" t="s">
        <v>19</v>
      </c>
      <c r="BA44" s="137" t="s">
        <v>19</v>
      </c>
      <c r="BB44" s="137" t="s">
        <v>19</v>
      </c>
      <c r="BC44" s="137" t="s">
        <v>19</v>
      </c>
      <c r="BD44" s="133" t="s">
        <v>19</v>
      </c>
      <c r="BE44" s="20">
        <f t="shared" si="10"/>
        <v>60</v>
      </c>
      <c r="BF44" s="24"/>
      <c r="BG44" s="25"/>
      <c r="BH44" s="25"/>
      <c r="BI44" s="25"/>
      <c r="BJ44" s="25"/>
      <c r="BK44" s="25"/>
    </row>
    <row r="45" spans="1:63" s="15" customFormat="1" ht="15.75">
      <c r="A45" s="339"/>
      <c r="B45" s="295"/>
      <c r="C45" s="295"/>
      <c r="D45" s="58" t="s">
        <v>20</v>
      </c>
      <c r="E45" s="172">
        <f>E47</f>
        <v>0</v>
      </c>
      <c r="F45" s="216">
        <f aca="true" t="shared" si="14" ref="F45:AV45">F47</f>
        <v>0</v>
      </c>
      <c r="G45" s="216">
        <f t="shared" si="14"/>
        <v>0</v>
      </c>
      <c r="H45" s="216">
        <f t="shared" si="14"/>
        <v>0</v>
      </c>
      <c r="I45" s="216">
        <f t="shared" si="14"/>
        <v>0</v>
      </c>
      <c r="J45" s="216">
        <f t="shared" si="14"/>
        <v>0</v>
      </c>
      <c r="K45" s="216">
        <f t="shared" si="14"/>
        <v>0</v>
      </c>
      <c r="L45" s="216">
        <f t="shared" si="14"/>
        <v>0</v>
      </c>
      <c r="M45" s="216">
        <f t="shared" si="14"/>
        <v>0</v>
      </c>
      <c r="N45" s="216">
        <f t="shared" si="14"/>
        <v>0</v>
      </c>
      <c r="O45" s="216">
        <f t="shared" si="14"/>
        <v>0</v>
      </c>
      <c r="P45" s="216">
        <f t="shared" si="14"/>
        <v>6</v>
      </c>
      <c r="Q45" s="216">
        <f t="shared" si="14"/>
        <v>5</v>
      </c>
      <c r="R45" s="216">
        <f t="shared" si="14"/>
        <v>7</v>
      </c>
      <c r="S45" s="216">
        <f t="shared" si="14"/>
        <v>0</v>
      </c>
      <c r="T45" s="215">
        <f t="shared" si="14"/>
        <v>0</v>
      </c>
      <c r="U45" s="215">
        <f t="shared" si="14"/>
        <v>0</v>
      </c>
      <c r="V45" s="215">
        <f t="shared" si="14"/>
        <v>0</v>
      </c>
      <c r="W45" s="216">
        <f t="shared" si="14"/>
        <v>0</v>
      </c>
      <c r="X45" s="216">
        <f t="shared" si="14"/>
        <v>0</v>
      </c>
      <c r="Y45" s="216">
        <f t="shared" si="14"/>
        <v>0</v>
      </c>
      <c r="Z45" s="216">
        <f t="shared" si="14"/>
        <v>0</v>
      </c>
      <c r="AA45" s="216">
        <f t="shared" si="14"/>
        <v>4</v>
      </c>
      <c r="AB45" s="216">
        <f t="shared" si="14"/>
        <v>9</v>
      </c>
      <c r="AC45" s="216">
        <f t="shared" si="14"/>
        <v>14</v>
      </c>
      <c r="AD45" s="216">
        <f t="shared" si="14"/>
        <v>13</v>
      </c>
      <c r="AE45" s="216">
        <f t="shared" si="14"/>
        <v>15</v>
      </c>
      <c r="AF45" s="216">
        <f t="shared" si="14"/>
        <v>19</v>
      </c>
      <c r="AG45" s="216">
        <f t="shared" si="14"/>
        <v>18</v>
      </c>
      <c r="AH45" s="215">
        <f t="shared" si="14"/>
        <v>0</v>
      </c>
      <c r="AI45" s="215">
        <f t="shared" si="14"/>
        <v>0</v>
      </c>
      <c r="AJ45" s="215">
        <f t="shared" si="14"/>
        <v>1</v>
      </c>
      <c r="AK45" s="216">
        <f t="shared" si="14"/>
        <v>16</v>
      </c>
      <c r="AL45" s="216">
        <f t="shared" si="14"/>
        <v>11</v>
      </c>
      <c r="AM45" s="216">
        <f t="shared" si="14"/>
        <v>0</v>
      </c>
      <c r="AN45" s="216">
        <f t="shared" si="14"/>
        <v>0</v>
      </c>
      <c r="AO45" s="216">
        <f t="shared" si="14"/>
        <v>0</v>
      </c>
      <c r="AP45" s="216">
        <f t="shared" si="14"/>
        <v>0</v>
      </c>
      <c r="AQ45" s="216">
        <f t="shared" si="14"/>
        <v>0</v>
      </c>
      <c r="AR45" s="216">
        <f t="shared" si="14"/>
        <v>0</v>
      </c>
      <c r="AS45" s="216">
        <f t="shared" si="14"/>
        <v>0</v>
      </c>
      <c r="AT45" s="216">
        <f t="shared" si="14"/>
        <v>0</v>
      </c>
      <c r="AU45" s="216">
        <f t="shared" si="14"/>
        <v>0</v>
      </c>
      <c r="AV45" s="216">
        <f t="shared" si="14"/>
        <v>0</v>
      </c>
      <c r="AW45" s="137" t="s">
        <v>19</v>
      </c>
      <c r="AX45" s="137" t="s">
        <v>19</v>
      </c>
      <c r="AY45" s="137" t="s">
        <v>19</v>
      </c>
      <c r="AZ45" s="137" t="s">
        <v>19</v>
      </c>
      <c r="BA45" s="137" t="s">
        <v>19</v>
      </c>
      <c r="BB45" s="137" t="s">
        <v>19</v>
      </c>
      <c r="BC45" s="137" t="s">
        <v>19</v>
      </c>
      <c r="BD45" s="133" t="s">
        <v>19</v>
      </c>
      <c r="BE45" s="20">
        <f t="shared" si="10"/>
        <v>138</v>
      </c>
      <c r="BF45" s="28"/>
      <c r="BG45" s="29"/>
      <c r="BH45" s="29"/>
      <c r="BI45" s="29"/>
      <c r="BJ45" s="29"/>
      <c r="BK45" s="29"/>
    </row>
    <row r="46" spans="1:57" ht="15.75">
      <c r="A46" s="339"/>
      <c r="B46" s="290" t="s">
        <v>110</v>
      </c>
      <c r="C46" s="290" t="s">
        <v>111</v>
      </c>
      <c r="D46" s="58" t="s">
        <v>18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199">
        <v>4</v>
      </c>
      <c r="U46" s="199">
        <v>8</v>
      </c>
      <c r="V46" s="199">
        <v>6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199">
        <v>14</v>
      </c>
      <c r="AI46" s="199">
        <v>14</v>
      </c>
      <c r="AJ46" s="199">
        <v>14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82">
        <v>0</v>
      </c>
      <c r="AW46" s="139" t="s">
        <v>19</v>
      </c>
      <c r="AX46" s="139" t="s">
        <v>19</v>
      </c>
      <c r="AY46" s="139" t="s">
        <v>19</v>
      </c>
      <c r="AZ46" s="139" t="s">
        <v>19</v>
      </c>
      <c r="BA46" s="139" t="s">
        <v>19</v>
      </c>
      <c r="BB46" s="139" t="s">
        <v>19</v>
      </c>
      <c r="BC46" s="139" t="s">
        <v>19</v>
      </c>
      <c r="BD46" s="134" t="s">
        <v>19</v>
      </c>
      <c r="BE46" s="80">
        <f t="shared" si="10"/>
        <v>60</v>
      </c>
    </row>
    <row r="47" spans="1:57" ht="15.75">
      <c r="A47" s="339"/>
      <c r="B47" s="291"/>
      <c r="C47" s="291"/>
      <c r="D47" s="58" t="s">
        <v>20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6</v>
      </c>
      <c r="Q47" s="82">
        <v>5</v>
      </c>
      <c r="R47" s="82">
        <v>7</v>
      </c>
      <c r="S47" s="82">
        <v>0</v>
      </c>
      <c r="T47" s="199">
        <v>0</v>
      </c>
      <c r="U47" s="199">
        <v>0</v>
      </c>
      <c r="V47" s="199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4</v>
      </c>
      <c r="AB47" s="82">
        <v>9</v>
      </c>
      <c r="AC47" s="82">
        <v>14</v>
      </c>
      <c r="AD47" s="82">
        <v>13</v>
      </c>
      <c r="AE47" s="82">
        <v>15</v>
      </c>
      <c r="AF47" s="82">
        <v>19</v>
      </c>
      <c r="AG47" s="82">
        <v>18</v>
      </c>
      <c r="AH47" s="199">
        <v>0</v>
      </c>
      <c r="AI47" s="199">
        <v>0</v>
      </c>
      <c r="AJ47" s="199">
        <v>1</v>
      </c>
      <c r="AK47" s="82">
        <v>16</v>
      </c>
      <c r="AL47" s="82">
        <v>11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82">
        <v>0</v>
      </c>
      <c r="AW47" s="139" t="s">
        <v>19</v>
      </c>
      <c r="AX47" s="139" t="s">
        <v>19</v>
      </c>
      <c r="AY47" s="139" t="s">
        <v>19</v>
      </c>
      <c r="AZ47" s="139" t="s">
        <v>19</v>
      </c>
      <c r="BA47" s="139" t="s">
        <v>19</v>
      </c>
      <c r="BB47" s="139" t="s">
        <v>19</v>
      </c>
      <c r="BC47" s="139" t="s">
        <v>19</v>
      </c>
      <c r="BD47" s="134" t="s">
        <v>19</v>
      </c>
      <c r="BE47" s="80">
        <f t="shared" si="10"/>
        <v>138</v>
      </c>
    </row>
    <row r="48" spans="1:57" ht="18" customHeight="1">
      <c r="A48" s="339"/>
      <c r="B48" s="292"/>
      <c r="C48" s="292"/>
      <c r="D48" s="58" t="s">
        <v>42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199"/>
      <c r="U48" s="199"/>
      <c r="V48" s="199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199"/>
      <c r="AI48" s="199"/>
      <c r="AJ48" s="199" t="s">
        <v>75</v>
      </c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139"/>
      <c r="AX48" s="139"/>
      <c r="AY48" s="139"/>
      <c r="AZ48" s="139"/>
      <c r="BA48" s="139"/>
      <c r="BB48" s="139"/>
      <c r="BC48" s="139"/>
      <c r="BD48" s="134"/>
      <c r="BE48" s="80">
        <f t="shared" si="10"/>
        <v>0</v>
      </c>
    </row>
    <row r="49" spans="1:57" s="1" customFormat="1" ht="33" customHeight="1" thickBot="1">
      <c r="A49" s="339"/>
      <c r="B49" s="283" t="s">
        <v>25</v>
      </c>
      <c r="C49" s="284"/>
      <c r="D49" s="285"/>
      <c r="E49" s="271">
        <f>E7+E25+E31+E42</f>
        <v>0</v>
      </c>
      <c r="F49" s="271">
        <f aca="true" t="shared" si="15" ref="F49:AV49">F7+F25+F31+F42</f>
        <v>0</v>
      </c>
      <c r="G49" s="271">
        <f t="shared" si="15"/>
        <v>0</v>
      </c>
      <c r="H49" s="271">
        <f t="shared" si="15"/>
        <v>0</v>
      </c>
      <c r="I49" s="271">
        <f t="shared" si="15"/>
        <v>0</v>
      </c>
      <c r="J49" s="271">
        <f t="shared" si="15"/>
        <v>0</v>
      </c>
      <c r="K49" s="271">
        <f t="shared" si="15"/>
        <v>0</v>
      </c>
      <c r="L49" s="271">
        <f t="shared" si="15"/>
        <v>0</v>
      </c>
      <c r="M49" s="271">
        <f t="shared" si="15"/>
        <v>0</v>
      </c>
      <c r="N49" s="271">
        <f t="shared" si="15"/>
        <v>0</v>
      </c>
      <c r="O49" s="271">
        <f t="shared" si="15"/>
        <v>0</v>
      </c>
      <c r="P49" s="271">
        <f t="shared" si="15"/>
        <v>0</v>
      </c>
      <c r="Q49" s="271">
        <f t="shared" si="15"/>
        <v>0</v>
      </c>
      <c r="R49" s="271">
        <f t="shared" si="15"/>
        <v>0</v>
      </c>
      <c r="S49" s="271">
        <f t="shared" si="15"/>
        <v>0</v>
      </c>
      <c r="T49" s="289">
        <f t="shared" si="15"/>
        <v>19</v>
      </c>
      <c r="U49" s="289">
        <f t="shared" si="15"/>
        <v>33</v>
      </c>
      <c r="V49" s="289">
        <f t="shared" si="15"/>
        <v>26</v>
      </c>
      <c r="W49" s="271">
        <f t="shared" si="15"/>
        <v>0</v>
      </c>
      <c r="X49" s="271">
        <f t="shared" si="15"/>
        <v>0</v>
      </c>
      <c r="Y49" s="271">
        <f t="shared" si="15"/>
        <v>0</v>
      </c>
      <c r="Z49" s="271">
        <f t="shared" si="15"/>
        <v>0</v>
      </c>
      <c r="AA49" s="271">
        <f t="shared" si="15"/>
        <v>0</v>
      </c>
      <c r="AB49" s="271">
        <f t="shared" si="15"/>
        <v>0</v>
      </c>
      <c r="AC49" s="271">
        <f t="shared" si="15"/>
        <v>0</v>
      </c>
      <c r="AD49" s="271">
        <f t="shared" si="15"/>
        <v>0</v>
      </c>
      <c r="AE49" s="271">
        <f t="shared" si="15"/>
        <v>0</v>
      </c>
      <c r="AF49" s="271">
        <f t="shared" si="15"/>
        <v>0</v>
      </c>
      <c r="AG49" s="271">
        <f t="shared" si="15"/>
        <v>0</v>
      </c>
      <c r="AH49" s="289">
        <f t="shared" si="15"/>
        <v>24</v>
      </c>
      <c r="AI49" s="289">
        <f t="shared" si="15"/>
        <v>28</v>
      </c>
      <c r="AJ49" s="289">
        <f t="shared" si="15"/>
        <v>30</v>
      </c>
      <c r="AK49" s="271">
        <f t="shared" si="15"/>
        <v>0</v>
      </c>
      <c r="AL49" s="271">
        <f t="shared" si="15"/>
        <v>0</v>
      </c>
      <c r="AM49" s="271">
        <f>AM7+AM25+AM31+AM42</f>
        <v>0</v>
      </c>
      <c r="AN49" s="271">
        <f t="shared" si="15"/>
        <v>0</v>
      </c>
      <c r="AO49" s="271">
        <f t="shared" si="15"/>
        <v>0</v>
      </c>
      <c r="AP49" s="271">
        <f t="shared" si="15"/>
        <v>0</v>
      </c>
      <c r="AQ49" s="271">
        <f t="shared" si="15"/>
        <v>0</v>
      </c>
      <c r="AR49" s="271">
        <f t="shared" si="15"/>
        <v>0</v>
      </c>
      <c r="AS49" s="271">
        <f t="shared" si="15"/>
        <v>0</v>
      </c>
      <c r="AT49" s="271">
        <f t="shared" si="15"/>
        <v>0</v>
      </c>
      <c r="AU49" s="271">
        <f t="shared" si="15"/>
        <v>0</v>
      </c>
      <c r="AV49" s="271">
        <f t="shared" si="15"/>
        <v>0</v>
      </c>
      <c r="AW49" s="269" t="s">
        <v>19</v>
      </c>
      <c r="AX49" s="269" t="s">
        <v>19</v>
      </c>
      <c r="AY49" s="269" t="s">
        <v>19</v>
      </c>
      <c r="AZ49" s="269" t="s">
        <v>19</v>
      </c>
      <c r="BA49" s="269" t="s">
        <v>19</v>
      </c>
      <c r="BB49" s="275" t="s">
        <v>19</v>
      </c>
      <c r="BC49" s="277" t="s">
        <v>19</v>
      </c>
      <c r="BD49" s="279" t="s">
        <v>19</v>
      </c>
      <c r="BE49" s="281">
        <f t="shared" si="10"/>
        <v>160</v>
      </c>
    </row>
    <row r="50" spans="1:57" s="1" customFormat="1" ht="33" customHeight="1">
      <c r="A50" s="339"/>
      <c r="B50" s="283" t="s">
        <v>26</v>
      </c>
      <c r="C50" s="284"/>
      <c r="D50" s="285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89"/>
      <c r="U50" s="289"/>
      <c r="V50" s="289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89"/>
      <c r="AI50" s="289"/>
      <c r="AJ50" s="289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0"/>
      <c r="AX50" s="270"/>
      <c r="AY50" s="270"/>
      <c r="AZ50" s="270"/>
      <c r="BA50" s="270"/>
      <c r="BB50" s="276"/>
      <c r="BC50" s="278"/>
      <c r="BD50" s="280"/>
      <c r="BE50" s="282"/>
    </row>
    <row r="51" spans="1:57" s="1" customFormat="1" ht="33" customHeight="1">
      <c r="A51" s="339"/>
      <c r="B51" s="286" t="s">
        <v>27</v>
      </c>
      <c r="C51" s="287"/>
      <c r="D51" s="288"/>
      <c r="E51" s="168">
        <f>E8+E27+E32+E43</f>
        <v>0</v>
      </c>
      <c r="F51" s="168">
        <f aca="true" t="shared" si="16" ref="F51:AV51">F8+F27+F32+F43</f>
        <v>0</v>
      </c>
      <c r="G51" s="168">
        <f t="shared" si="16"/>
        <v>0</v>
      </c>
      <c r="H51" s="168">
        <f t="shared" si="16"/>
        <v>0</v>
      </c>
      <c r="I51" s="168">
        <f t="shared" si="16"/>
        <v>0</v>
      </c>
      <c r="J51" s="168">
        <f t="shared" si="16"/>
        <v>0</v>
      </c>
      <c r="K51" s="168">
        <f t="shared" si="16"/>
        <v>0</v>
      </c>
      <c r="L51" s="168">
        <f t="shared" si="16"/>
        <v>0</v>
      </c>
      <c r="M51" s="168">
        <f t="shared" si="16"/>
        <v>0</v>
      </c>
      <c r="N51" s="168">
        <f t="shared" si="16"/>
        <v>0</v>
      </c>
      <c r="O51" s="168">
        <f t="shared" si="16"/>
        <v>0</v>
      </c>
      <c r="P51" s="168">
        <f t="shared" si="16"/>
        <v>36</v>
      </c>
      <c r="Q51" s="168">
        <f t="shared" si="16"/>
        <v>36</v>
      </c>
      <c r="R51" s="168">
        <f t="shared" si="16"/>
        <v>36</v>
      </c>
      <c r="S51" s="168">
        <f t="shared" si="16"/>
        <v>36</v>
      </c>
      <c r="T51" s="203">
        <f t="shared" si="16"/>
        <v>0</v>
      </c>
      <c r="U51" s="203">
        <f t="shared" si="16"/>
        <v>0</v>
      </c>
      <c r="V51" s="203">
        <f t="shared" si="16"/>
        <v>0</v>
      </c>
      <c r="W51" s="168">
        <f t="shared" si="16"/>
        <v>36</v>
      </c>
      <c r="X51" s="168">
        <f t="shared" si="16"/>
        <v>36</v>
      </c>
      <c r="Y51" s="168">
        <f t="shared" si="16"/>
        <v>36</v>
      </c>
      <c r="Z51" s="168">
        <f t="shared" si="16"/>
        <v>36</v>
      </c>
      <c r="AA51" s="168">
        <f t="shared" si="16"/>
        <v>36</v>
      </c>
      <c r="AB51" s="168">
        <f t="shared" si="16"/>
        <v>36</v>
      </c>
      <c r="AC51" s="168">
        <f t="shared" si="16"/>
        <v>36</v>
      </c>
      <c r="AD51" s="168">
        <f t="shared" si="16"/>
        <v>36</v>
      </c>
      <c r="AE51" s="168">
        <f t="shared" si="16"/>
        <v>36</v>
      </c>
      <c r="AF51" s="168">
        <f t="shared" si="16"/>
        <v>36</v>
      </c>
      <c r="AG51" s="168">
        <f t="shared" si="16"/>
        <v>36</v>
      </c>
      <c r="AH51" s="203">
        <f t="shared" si="16"/>
        <v>0</v>
      </c>
      <c r="AI51" s="203">
        <f t="shared" si="16"/>
        <v>0</v>
      </c>
      <c r="AJ51" s="203">
        <f t="shared" si="16"/>
        <v>1</v>
      </c>
      <c r="AK51" s="168">
        <f t="shared" si="16"/>
        <v>36</v>
      </c>
      <c r="AL51" s="168">
        <f>AL8+AL27+AL32+AL43</f>
        <v>36</v>
      </c>
      <c r="AM51" s="168">
        <f t="shared" si="16"/>
        <v>0</v>
      </c>
      <c r="AN51" s="168">
        <f t="shared" si="16"/>
        <v>0</v>
      </c>
      <c r="AO51" s="168">
        <f t="shared" si="16"/>
        <v>0</v>
      </c>
      <c r="AP51" s="168">
        <f t="shared" si="16"/>
        <v>0</v>
      </c>
      <c r="AQ51" s="168">
        <f t="shared" si="16"/>
        <v>0</v>
      </c>
      <c r="AR51" s="168">
        <f t="shared" si="16"/>
        <v>0</v>
      </c>
      <c r="AS51" s="168">
        <f t="shared" si="16"/>
        <v>0</v>
      </c>
      <c r="AT51" s="168">
        <f t="shared" si="16"/>
        <v>0</v>
      </c>
      <c r="AU51" s="168">
        <f t="shared" si="16"/>
        <v>0</v>
      </c>
      <c r="AV51" s="168">
        <f t="shared" si="16"/>
        <v>0</v>
      </c>
      <c r="AW51" s="137" t="s">
        <v>19</v>
      </c>
      <c r="AX51" s="137" t="s">
        <v>19</v>
      </c>
      <c r="AY51" s="137" t="s">
        <v>19</v>
      </c>
      <c r="AZ51" s="137" t="s">
        <v>19</v>
      </c>
      <c r="BA51" s="137" t="s">
        <v>19</v>
      </c>
      <c r="BB51" s="138" t="s">
        <v>19</v>
      </c>
      <c r="BC51" s="139" t="s">
        <v>19</v>
      </c>
      <c r="BD51" s="134" t="s">
        <v>19</v>
      </c>
      <c r="BE51" s="107">
        <f>SUM(E51:BD51)</f>
        <v>613</v>
      </c>
    </row>
    <row r="52" spans="1:57" s="1" customFormat="1" ht="33" customHeight="1">
      <c r="A52" s="339"/>
      <c r="B52" s="266" t="s">
        <v>28</v>
      </c>
      <c r="C52" s="267"/>
      <c r="D52" s="268"/>
      <c r="E52" s="59">
        <v>0</v>
      </c>
      <c r="F52" s="103">
        <v>0</v>
      </c>
      <c r="G52" s="59">
        <v>0</v>
      </c>
      <c r="H52" s="59">
        <v>0</v>
      </c>
      <c r="I52" s="59">
        <v>0</v>
      </c>
      <c r="J52" s="104">
        <v>0</v>
      </c>
      <c r="K52" s="109">
        <v>0</v>
      </c>
      <c r="L52" s="109">
        <v>0</v>
      </c>
      <c r="M52" s="104">
        <v>0</v>
      </c>
      <c r="N52" s="104">
        <v>0</v>
      </c>
      <c r="O52" s="109">
        <v>0</v>
      </c>
      <c r="P52" s="104">
        <v>0</v>
      </c>
      <c r="Q52" s="109">
        <v>0</v>
      </c>
      <c r="R52" s="112">
        <v>0</v>
      </c>
      <c r="S52" s="104">
        <v>0</v>
      </c>
      <c r="T52" s="204">
        <v>0</v>
      </c>
      <c r="U52" s="204">
        <v>0</v>
      </c>
      <c r="V52" s="204">
        <v>0</v>
      </c>
      <c r="W52" s="104">
        <v>0</v>
      </c>
      <c r="X52" s="104">
        <v>0</v>
      </c>
      <c r="Y52" s="104">
        <v>0</v>
      </c>
      <c r="Z52" s="104">
        <v>0</v>
      </c>
      <c r="AA52" s="104">
        <v>0</v>
      </c>
      <c r="AB52" s="104">
        <v>0</v>
      </c>
      <c r="AC52" s="104">
        <v>0</v>
      </c>
      <c r="AD52" s="104">
        <v>0</v>
      </c>
      <c r="AE52" s="104">
        <v>0</v>
      </c>
      <c r="AF52" s="104">
        <v>0</v>
      </c>
      <c r="AG52" s="104">
        <v>0</v>
      </c>
      <c r="AH52" s="204">
        <v>0</v>
      </c>
      <c r="AI52" s="204">
        <v>0</v>
      </c>
      <c r="AJ52" s="204">
        <v>0</v>
      </c>
      <c r="AK52" s="104">
        <v>0</v>
      </c>
      <c r="AL52" s="104">
        <v>0</v>
      </c>
      <c r="AM52" s="104">
        <v>28</v>
      </c>
      <c r="AN52" s="104">
        <v>0</v>
      </c>
      <c r="AO52" s="104">
        <v>0</v>
      </c>
      <c r="AP52" s="104">
        <v>0</v>
      </c>
      <c r="AQ52" s="104">
        <v>0</v>
      </c>
      <c r="AR52" s="109">
        <v>0</v>
      </c>
      <c r="AS52" s="109">
        <v>0</v>
      </c>
      <c r="AT52" s="109">
        <v>0</v>
      </c>
      <c r="AU52" s="109">
        <v>0</v>
      </c>
      <c r="AV52" s="104">
        <v>0</v>
      </c>
      <c r="AW52" s="137" t="s">
        <v>19</v>
      </c>
      <c r="AX52" s="137" t="s">
        <v>19</v>
      </c>
      <c r="AY52" s="137" t="s">
        <v>19</v>
      </c>
      <c r="AZ52" s="137" t="s">
        <v>19</v>
      </c>
      <c r="BA52" s="137" t="s">
        <v>19</v>
      </c>
      <c r="BB52" s="138" t="s">
        <v>19</v>
      </c>
      <c r="BC52" s="139" t="s">
        <v>19</v>
      </c>
      <c r="BD52" s="134" t="s">
        <v>19</v>
      </c>
      <c r="BE52" s="107">
        <f>SUM(D52:BD52)</f>
        <v>28</v>
      </c>
    </row>
    <row r="53" spans="1:57" ht="30.75" customHeight="1">
      <c r="A53" s="340"/>
      <c r="B53" s="272" t="s">
        <v>29</v>
      </c>
      <c r="C53" s="273"/>
      <c r="D53" s="274"/>
      <c r="E53" s="161">
        <v>0</v>
      </c>
      <c r="F53" s="105">
        <v>0</v>
      </c>
      <c r="G53" s="161">
        <f>G49+G51+G52</f>
        <v>0</v>
      </c>
      <c r="H53" s="161">
        <f>H49+H51+H52</f>
        <v>0</v>
      </c>
      <c r="I53" s="161">
        <f>I49+I51+I52</f>
        <v>0</v>
      </c>
      <c r="J53" s="110">
        <f aca="true" t="shared" si="17" ref="J53:AV53">J49+J51+J52</f>
        <v>0</v>
      </c>
      <c r="K53" s="111">
        <f t="shared" si="17"/>
        <v>0</v>
      </c>
      <c r="L53" s="111">
        <f t="shared" si="17"/>
        <v>0</v>
      </c>
      <c r="M53" s="110">
        <f t="shared" si="17"/>
        <v>0</v>
      </c>
      <c r="N53" s="110">
        <f t="shared" si="17"/>
        <v>0</v>
      </c>
      <c r="O53" s="111">
        <f t="shared" si="17"/>
        <v>0</v>
      </c>
      <c r="P53" s="110">
        <f t="shared" si="17"/>
        <v>36</v>
      </c>
      <c r="Q53" s="104">
        <f t="shared" si="17"/>
        <v>36</v>
      </c>
      <c r="R53" s="112">
        <f t="shared" si="17"/>
        <v>36</v>
      </c>
      <c r="S53" s="104">
        <f t="shared" si="17"/>
        <v>36</v>
      </c>
      <c r="T53" s="204">
        <f t="shared" si="17"/>
        <v>19</v>
      </c>
      <c r="U53" s="204">
        <f t="shared" si="17"/>
        <v>33</v>
      </c>
      <c r="V53" s="204">
        <f t="shared" si="17"/>
        <v>26</v>
      </c>
      <c r="W53" s="104">
        <f t="shared" si="17"/>
        <v>36</v>
      </c>
      <c r="X53" s="104">
        <f t="shared" si="17"/>
        <v>36</v>
      </c>
      <c r="Y53" s="104">
        <f t="shared" si="17"/>
        <v>36</v>
      </c>
      <c r="Z53" s="104">
        <f t="shared" si="17"/>
        <v>36</v>
      </c>
      <c r="AA53" s="104">
        <f t="shared" si="17"/>
        <v>36</v>
      </c>
      <c r="AB53" s="104">
        <f t="shared" si="17"/>
        <v>36</v>
      </c>
      <c r="AC53" s="104">
        <f t="shared" si="17"/>
        <v>36</v>
      </c>
      <c r="AD53" s="104">
        <f t="shared" si="17"/>
        <v>36</v>
      </c>
      <c r="AE53" s="104">
        <f t="shared" si="17"/>
        <v>36</v>
      </c>
      <c r="AF53" s="104">
        <f t="shared" si="17"/>
        <v>36</v>
      </c>
      <c r="AG53" s="104">
        <f t="shared" si="17"/>
        <v>36</v>
      </c>
      <c r="AH53" s="204">
        <f t="shared" si="17"/>
        <v>24</v>
      </c>
      <c r="AI53" s="204">
        <f t="shared" si="17"/>
        <v>28</v>
      </c>
      <c r="AJ53" s="204">
        <f t="shared" si="17"/>
        <v>31</v>
      </c>
      <c r="AK53" s="104">
        <f t="shared" si="17"/>
        <v>36</v>
      </c>
      <c r="AL53" s="104">
        <f t="shared" si="17"/>
        <v>36</v>
      </c>
      <c r="AM53" s="104">
        <f t="shared" si="17"/>
        <v>28</v>
      </c>
      <c r="AN53" s="104">
        <f t="shared" si="17"/>
        <v>0</v>
      </c>
      <c r="AO53" s="104">
        <f t="shared" si="17"/>
        <v>0</v>
      </c>
      <c r="AP53" s="104">
        <f t="shared" si="17"/>
        <v>0</v>
      </c>
      <c r="AQ53" s="104">
        <f t="shared" si="17"/>
        <v>0</v>
      </c>
      <c r="AR53" s="109">
        <f t="shared" si="17"/>
        <v>0</v>
      </c>
      <c r="AS53" s="104">
        <f t="shared" si="17"/>
        <v>0</v>
      </c>
      <c r="AT53" s="109">
        <f t="shared" si="17"/>
        <v>0</v>
      </c>
      <c r="AU53" s="109">
        <f t="shared" si="17"/>
        <v>0</v>
      </c>
      <c r="AV53" s="104">
        <f t="shared" si="17"/>
        <v>0</v>
      </c>
      <c r="AW53" s="137" t="s">
        <v>19</v>
      </c>
      <c r="AX53" s="137" t="s">
        <v>19</v>
      </c>
      <c r="AY53" s="137" t="s">
        <v>19</v>
      </c>
      <c r="AZ53" s="137" t="s">
        <v>19</v>
      </c>
      <c r="BA53" s="137" t="s">
        <v>19</v>
      </c>
      <c r="BB53" s="138" t="s">
        <v>19</v>
      </c>
      <c r="BC53" s="139" t="s">
        <v>19</v>
      </c>
      <c r="BD53" s="134" t="s">
        <v>19</v>
      </c>
      <c r="BE53" s="107">
        <f>SUM(D53:BD53)</f>
        <v>801</v>
      </c>
    </row>
    <row r="54" spans="11:13" ht="15">
      <c r="K54" s="1"/>
      <c r="L54" s="1"/>
      <c r="M54" s="1"/>
    </row>
    <row r="55" spans="11:49" ht="15">
      <c r="K55" s="1"/>
      <c r="L55" s="1"/>
      <c r="M55" s="1"/>
      <c r="AW55" t="s">
        <v>46</v>
      </c>
    </row>
    <row r="56" spans="11:13" ht="15">
      <c r="K56" s="1"/>
      <c r="L56" s="1"/>
      <c r="M56" s="1"/>
    </row>
    <row r="57" spans="11:13" ht="15">
      <c r="K57" s="1"/>
      <c r="L57" s="1"/>
      <c r="M57" s="1"/>
    </row>
    <row r="61" spans="56:58" ht="15">
      <c r="BD61" s="101"/>
      <c r="BE61" s="102"/>
      <c r="BF61" s="25"/>
    </row>
  </sheetData>
  <sheetProtection/>
  <mergeCells count="159">
    <mergeCell ref="B51:D51"/>
    <mergeCell ref="B52:D52"/>
    <mergeCell ref="B53:D53"/>
    <mergeCell ref="AZ49:AZ50"/>
    <mergeCell ref="BA49:BA50"/>
    <mergeCell ref="BB49:BB50"/>
    <mergeCell ref="AN49:AN50"/>
    <mergeCell ref="AO49:AO50"/>
    <mergeCell ref="AP49:AP50"/>
    <mergeCell ref="AQ49:AQ50"/>
    <mergeCell ref="BC49:BC50"/>
    <mergeCell ref="BD49:BD50"/>
    <mergeCell ref="BE49:BE50"/>
    <mergeCell ref="AT49:AT50"/>
    <mergeCell ref="AU49:AU50"/>
    <mergeCell ref="AV49:AV50"/>
    <mergeCell ref="AW49:AW50"/>
    <mergeCell ref="AX49:AX50"/>
    <mergeCell ref="AY49:AY50"/>
    <mergeCell ref="AR49:AR50"/>
    <mergeCell ref="AS49:AS50"/>
    <mergeCell ref="AH49:AH50"/>
    <mergeCell ref="AI49:AI50"/>
    <mergeCell ref="AJ49:AJ50"/>
    <mergeCell ref="AK49:AK50"/>
    <mergeCell ref="AL49:AL50"/>
    <mergeCell ref="AM49:AM50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B49:D49"/>
    <mergeCell ref="E49:E50"/>
    <mergeCell ref="F49:F50"/>
    <mergeCell ref="G49:G50"/>
    <mergeCell ref="H49:H50"/>
    <mergeCell ref="I49:I50"/>
    <mergeCell ref="B50:D50"/>
    <mergeCell ref="C36:C37"/>
    <mergeCell ref="B33:B35"/>
    <mergeCell ref="C33:C35"/>
    <mergeCell ref="B36:B38"/>
    <mergeCell ref="B46:B48"/>
    <mergeCell ref="C46:C48"/>
    <mergeCell ref="BC25:BC26"/>
    <mergeCell ref="BD25:BD26"/>
    <mergeCell ref="BE25:BE26"/>
    <mergeCell ref="B28:B29"/>
    <mergeCell ref="C28:C30"/>
    <mergeCell ref="B31:B32"/>
    <mergeCell ref="C31:C32"/>
    <mergeCell ref="AW25:AW26"/>
    <mergeCell ref="AX25:AX26"/>
    <mergeCell ref="AY25:AY26"/>
    <mergeCell ref="AP25:AP26"/>
    <mergeCell ref="AZ25:AZ26"/>
    <mergeCell ref="BA25:BA26"/>
    <mergeCell ref="BB25:BB26"/>
    <mergeCell ref="AQ25:AQ26"/>
    <mergeCell ref="AR25:AR26"/>
    <mergeCell ref="AS25:AS26"/>
    <mergeCell ref="AT25:AT26"/>
    <mergeCell ref="AU25:AU26"/>
    <mergeCell ref="AV25:AV26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K25:K26"/>
    <mergeCell ref="C19:C21"/>
    <mergeCell ref="C22:C24"/>
    <mergeCell ref="B25:B27"/>
    <mergeCell ref="C25:C27"/>
    <mergeCell ref="D25:D26"/>
    <mergeCell ref="E25:E26"/>
    <mergeCell ref="A7:A53"/>
    <mergeCell ref="B7:B8"/>
    <mergeCell ref="C7:C8"/>
    <mergeCell ref="B9:B10"/>
    <mergeCell ref="C9:C10"/>
    <mergeCell ref="B11:B12"/>
    <mergeCell ref="C11:C12"/>
    <mergeCell ref="C13:C15"/>
    <mergeCell ref="C16:C18"/>
    <mergeCell ref="B19:B20"/>
    <mergeCell ref="AO2:AQ2"/>
    <mergeCell ref="AS2:AU2"/>
    <mergeCell ref="AW2:AZ2"/>
    <mergeCell ref="BB2:BC2"/>
    <mergeCell ref="BE2:BE6"/>
    <mergeCell ref="E3:BD3"/>
    <mergeCell ref="A5:BD5"/>
    <mergeCell ref="O2:Q2"/>
    <mergeCell ref="S2:U2"/>
    <mergeCell ref="W2:Z2"/>
    <mergeCell ref="AB2:AD2"/>
    <mergeCell ref="AF2:AH2"/>
    <mergeCell ref="AJ2:AM2"/>
    <mergeCell ref="C44:C45"/>
    <mergeCell ref="B44:B45"/>
    <mergeCell ref="A1:AY1"/>
    <mergeCell ref="AZ1:BE1"/>
    <mergeCell ref="A2:A4"/>
    <mergeCell ref="B2:B4"/>
    <mergeCell ref="C2:C4"/>
    <mergeCell ref="D2:D4"/>
    <mergeCell ref="F2:H2"/>
    <mergeCell ref="J2:M2"/>
  </mergeCells>
  <hyperlinks>
    <hyperlink ref="BE2" r:id="rId1" display="_ftn1"/>
  </hyperlinks>
  <printOptions/>
  <pageMargins left="0" right="0" top="0" bottom="0" header="0" footer="0"/>
  <pageSetup fitToHeight="1" fitToWidth="1" horizontalDpi="180" verticalDpi="180" orientation="landscape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2024-04-25T07:45:18Z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