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look\Desktop\Для_Работы_2023-2024\Учеба_Бережливые технологии\!_Проект_бережливые технологии_2024\!!!Проект _Бережливые технологии\+++++Итог_беоежливые технологии\"/>
    </mc:Choice>
  </mc:AlternateContent>
  <xr:revisionPtr revIDLastSave="0" documentId="13_ncr:1_{16CE09E2-D457-4D80-B7A9-96388D8C3BF6}" xr6:coauthVersionLast="47" xr6:coauthVersionMax="47" xr10:uidLastSave="{00000000-0000-0000-0000-000000000000}"/>
  <bookViews>
    <workbookView xWindow="28680" yWindow="915" windowWidth="29040" windowHeight="15840" activeTab="1" xr2:uid="{00000000-000D-0000-FFFF-FFFF00000000}"/>
  </bookViews>
  <sheets>
    <sheet name="Текущее состояние" sheetId="1" r:id="rId1"/>
    <sheet name="Целевое состояни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2" l="1"/>
  <c r="K3" i="2"/>
  <c r="J8" i="2"/>
  <c r="K4" i="2" s="1"/>
  <c r="J9" i="2"/>
  <c r="L4" i="2" s="1"/>
  <c r="B8" i="2"/>
  <c r="B6" i="2"/>
  <c r="B4" i="2"/>
  <c r="A4" i="2"/>
  <c r="L3" i="2"/>
  <c r="X9" i="1" l="1"/>
  <c r="X8" i="1"/>
  <c r="B8" i="1"/>
  <c r="B6" i="1"/>
  <c r="B4" i="1"/>
  <c r="A4" i="1"/>
  <c r="Z3" i="1"/>
  <c r="Y3" i="1"/>
  <c r="X3" i="1"/>
  <c r="Z4" i="1" l="1"/>
  <c r="Y4" i="1"/>
</calcChain>
</file>

<file path=xl/sharedStrings.xml><?xml version="1.0" encoding="utf-8"?>
<sst xmlns="http://schemas.openxmlformats.org/spreadsheetml/2006/main" count="68" uniqueCount="33">
  <si>
    <t>Единица измерений:</t>
  </si>
  <si>
    <t>max</t>
  </si>
  <si>
    <t>min</t>
  </si>
  <si>
    <t>Участники процесса</t>
  </si>
  <si>
    <t>№</t>
  </si>
  <si>
    <t>Наименование проблемы</t>
  </si>
  <si>
    <t>Преподаватель</t>
  </si>
  <si>
    <t>Планирует проведение самостоятельной работы</t>
  </si>
  <si>
    <t>Размещает задание в чате группы в виде сообщения с прикрепленным файлом задания</t>
  </si>
  <si>
    <t>Запрашивает от студентов обратную связь: открылся ли файл задания после скачивания?</t>
  </si>
  <si>
    <t>Запрашивает студента о понятности задания</t>
  </si>
  <si>
    <t>Формирует список из студентов, не ответивших на запросы</t>
  </si>
  <si>
    <t>Отправляет повторное сообщение по всем видам связи всем студентам из списка</t>
  </si>
  <si>
    <t>Материал для самостоятельной работы подготовлен не в полном объеме</t>
  </si>
  <si>
    <t>Не все студенты задают вопросы преподавателю</t>
  </si>
  <si>
    <t>дни</t>
  </si>
  <si>
    <t xml:space="preserve">2 дня </t>
  </si>
  <si>
    <t>2 часа</t>
  </si>
  <si>
    <t>1 день</t>
  </si>
  <si>
    <t>2 дня</t>
  </si>
  <si>
    <t>часа</t>
  </si>
  <si>
    <t>Выполняет регламент выдачи самостоятельной работы студентам</t>
  </si>
  <si>
    <t>Студенты игнорируют сообщение от преподавателя</t>
  </si>
  <si>
    <t>Студенты</t>
  </si>
  <si>
    <t>Читают сообщение из чата и скачивают файл с заданием</t>
  </si>
  <si>
    <t>Сообщают о результатах открытия скаченного файла</t>
  </si>
  <si>
    <t>Задают вопросы по заданию</t>
  </si>
  <si>
    <t>Отправляют сообщение преподавателю, что задание получено, скачено, открыто и нет вопросов к содержанию задания</t>
  </si>
  <si>
    <t>Выполнение положения о планировании и организации самостоятельной работы в ГБПОУ «ЮУрГТК» СМК-ПП-40-02</t>
  </si>
  <si>
    <t>Способ решения проблемы</t>
  </si>
  <si>
    <t>Карта целевого состояния процесса "Выдача заданий для самостоятельной работы студентов в ГБПОУ "ЮУрГТК" "</t>
  </si>
  <si>
    <t>Локальный акт (регламент) выдачи заданий самостоятельной работы студентов в ГБПОУ "ЮУрГТК"</t>
  </si>
  <si>
    <t>Карта текущего состояния процесса "Выдача заданий для самостоятельной работы студентов в ГБПОУ "Южно-Уральский государственный технический колледж"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</si>
</sst>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Calibri"/>
      <scheme val="minor"/>
    </font>
    <font>
      <sz val="11"/>
      <name val="Calibri"/>
      <scheme val="minor"/>
    </font>
    <font>
      <sz val="10"/>
      <color theme="1"/>
      <name val="Calibri"/>
      <scheme val="minor"/>
    </font>
    <font>
      <b/>
      <sz val="12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24"/>
      <color indexed="2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26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5" borderId="5" xfId="0" applyFill="1" applyBorder="1" applyAlignment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 readingOrder="1"/>
    </xf>
    <xf numFmtId="0" fontId="0" fillId="5" borderId="6" xfId="0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 readingOrder="1"/>
    </xf>
    <xf numFmtId="0" fontId="8" fillId="0" borderId="1" xfId="0" applyFont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textRotation="90" wrapText="1"/>
      <protection locked="0"/>
    </xf>
    <xf numFmtId="0" fontId="0" fillId="0" borderId="9" xfId="0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 xr9:uid="{00000000-0011-0000-FFFF-FFFF00000000}">
      <tableStyleElement type="wholeTabl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7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1417719</xdr:colOff>
      <xdr:row>26</xdr:row>
      <xdr:rowOff>51209</xdr:rowOff>
    </xdr:from>
    <xdr:to>
      <xdr:col>2</xdr:col>
      <xdr:colOff>1907576</xdr:colOff>
      <xdr:row>27</xdr:row>
      <xdr:rowOff>178428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8848" y="8060403"/>
          <a:ext cx="489857" cy="321815"/>
        </a:xfrm>
        <a:prstGeom prst="rect">
          <a:avLst/>
        </a:prstGeom>
      </xdr:spPr>
    </xdr:pic>
    <xdr:clientData/>
  </xdr:twoCellAnchor>
  <xdr:twoCellAnchor editAs="oneCell">
    <xdr:from>
      <xdr:col>5</xdr:col>
      <xdr:colOff>525544</xdr:colOff>
      <xdr:row>9</xdr:row>
      <xdr:rowOff>9102</xdr:rowOff>
    </xdr:from>
    <xdr:to>
      <xdr:col>5</xdr:col>
      <xdr:colOff>826387</xdr:colOff>
      <xdr:row>9</xdr:row>
      <xdr:rowOff>364773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294" y="2130579"/>
          <a:ext cx="300843" cy="355671"/>
        </a:xfrm>
        <a:prstGeom prst="rect">
          <a:avLst/>
        </a:prstGeom>
      </xdr:spPr>
    </xdr:pic>
    <xdr:clientData/>
  </xdr:twoCellAnchor>
  <xdr:twoCellAnchor editAs="oneCell">
    <xdr:from>
      <xdr:col>4</xdr:col>
      <xdr:colOff>246940</xdr:colOff>
      <xdr:row>7</xdr:row>
      <xdr:rowOff>115177</xdr:rowOff>
    </xdr:from>
    <xdr:to>
      <xdr:col>4</xdr:col>
      <xdr:colOff>971844</xdr:colOff>
      <xdr:row>9</xdr:row>
      <xdr:rowOff>209061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2485" y="1846995"/>
          <a:ext cx="724904" cy="483543"/>
        </a:xfrm>
        <a:prstGeom prst="rect">
          <a:avLst/>
        </a:prstGeom>
      </xdr:spPr>
    </xdr:pic>
    <xdr:clientData/>
  </xdr:twoCellAnchor>
  <xdr:twoCellAnchor editAs="oneCell">
    <xdr:from>
      <xdr:col>2</xdr:col>
      <xdr:colOff>733689</xdr:colOff>
      <xdr:row>25</xdr:row>
      <xdr:rowOff>133145</xdr:rowOff>
    </xdr:from>
    <xdr:to>
      <xdr:col>2</xdr:col>
      <xdr:colOff>1165689</xdr:colOff>
      <xdr:row>27</xdr:row>
      <xdr:rowOff>177673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818" y="7947742"/>
          <a:ext cx="432000" cy="433721"/>
        </a:xfrm>
        <a:prstGeom prst="rect">
          <a:avLst/>
        </a:prstGeom>
      </xdr:spPr>
    </xdr:pic>
    <xdr:clientData/>
  </xdr:twoCellAnchor>
  <xdr:twoCellAnchor>
    <xdr:from>
      <xdr:col>6</xdr:col>
      <xdr:colOff>400581</xdr:colOff>
      <xdr:row>9</xdr:row>
      <xdr:rowOff>1072556</xdr:rowOff>
    </xdr:from>
    <xdr:to>
      <xdr:col>6</xdr:col>
      <xdr:colOff>1005381</xdr:colOff>
      <xdr:row>10</xdr:row>
      <xdr:rowOff>627509</xdr:rowOff>
    </xdr:to>
    <xdr:grpSp>
      <xdr:nvGrpSpPr>
        <xdr:cNvPr id="8" name="Групп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5787839" y="3223362"/>
          <a:ext cx="604800" cy="650841"/>
          <a:chOff x="3274220" y="3464718"/>
          <a:chExt cx="604800" cy="658755"/>
        </a:xfrm>
      </xdr:grpSpPr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3317474" y="3821860"/>
            <a:ext cx="544286" cy="3016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000" baseline="0"/>
              <a:t>Текст</a:t>
            </a:r>
          </a:p>
        </xdr:txBody>
      </xdr:sp>
      <xdr:pic>
        <xdr:nvPicPr>
          <xdr:cNvPr id="10" name="Рисунок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74220" y="3464718"/>
            <a:ext cx="604800" cy="397044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206327</xdr:colOff>
      <xdr:row>25</xdr:row>
      <xdr:rowOff>133145</xdr:rowOff>
    </xdr:from>
    <xdr:to>
      <xdr:col>2</xdr:col>
      <xdr:colOff>521004</xdr:colOff>
      <xdr:row>28</xdr:row>
      <xdr:rowOff>92718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133" y="7947742"/>
          <a:ext cx="540000" cy="543363"/>
        </a:xfrm>
        <a:prstGeom prst="rect">
          <a:avLst/>
        </a:prstGeom>
      </xdr:spPr>
    </xdr:pic>
    <xdr:clientData/>
  </xdr:twoCellAnchor>
  <xdr:twoCellAnchor>
    <xdr:from>
      <xdr:col>5</xdr:col>
      <xdr:colOff>174366</xdr:colOff>
      <xdr:row>9</xdr:row>
      <xdr:rowOff>302985</xdr:rowOff>
    </xdr:from>
    <xdr:to>
      <xdr:col>5</xdr:col>
      <xdr:colOff>719549</xdr:colOff>
      <xdr:row>9</xdr:row>
      <xdr:rowOff>829685</xdr:rowOff>
    </xdr:to>
    <xdr:sp macro="" textlink="">
      <xdr:nvSpPr>
        <xdr:cNvPr id="12" name="16-конечная звезда 3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271140" y="2453791"/>
          <a:ext cx="545183" cy="52670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5</xdr:col>
      <xdr:colOff>153865</xdr:colOff>
      <xdr:row>9</xdr:row>
      <xdr:rowOff>337038</xdr:rowOff>
    </xdr:from>
    <xdr:to>
      <xdr:col>5</xdr:col>
      <xdr:colOff>1252904</xdr:colOff>
      <xdr:row>9</xdr:row>
      <xdr:rowOff>359020</xdr:rowOff>
    </xdr:to>
    <xdr:cxnSp macro="">
      <xdr:nvCxnSpPr>
        <xdr:cNvPr id="13" name="Прямая со стрелко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4249615" y="2454519"/>
          <a:ext cx="1099039" cy="2198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1267558</xdr:colOff>
      <xdr:row>10</xdr:row>
      <xdr:rowOff>945173</xdr:rowOff>
    </xdr:to>
    <xdr:cxnSp macro="">
      <xdr:nvCxnSpPr>
        <xdr:cNvPr id="19" name="Прямая со стрелко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6674827" y="2117481"/>
          <a:ext cx="1267558" cy="204421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593481</xdr:rowOff>
    </xdr:from>
    <xdr:to>
      <xdr:col>10</xdr:col>
      <xdr:colOff>0</xdr:colOff>
      <xdr:row>10</xdr:row>
      <xdr:rowOff>996462</xdr:rowOff>
    </xdr:to>
    <xdr:cxnSp macro="">
      <xdr:nvCxnSpPr>
        <xdr:cNvPr id="21" name="Прямая со стрелко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9253904" y="2710962"/>
          <a:ext cx="1289538" cy="150201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1267558</xdr:colOff>
      <xdr:row>10</xdr:row>
      <xdr:rowOff>945173</xdr:rowOff>
    </xdr:to>
    <xdr:cxnSp macro="">
      <xdr:nvCxnSpPr>
        <xdr:cNvPr id="24" name="Прямая со стрелко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11832981" y="2117481"/>
          <a:ext cx="1267558" cy="204421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1282212</xdr:colOff>
      <xdr:row>9</xdr:row>
      <xdr:rowOff>754672</xdr:rowOff>
    </xdr:from>
    <xdr:to>
      <xdr:col>13</xdr:col>
      <xdr:colOff>1282211</xdr:colOff>
      <xdr:row>10</xdr:row>
      <xdr:rowOff>1157653</xdr:rowOff>
    </xdr:to>
    <xdr:cxnSp macro="">
      <xdr:nvCxnSpPr>
        <xdr:cNvPr id="25" name="Прямая со стрелко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14404731" y="2872153"/>
          <a:ext cx="1289538" cy="150201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1267558</xdr:colOff>
      <xdr:row>10</xdr:row>
      <xdr:rowOff>945173</xdr:rowOff>
    </xdr:to>
    <xdr:cxnSp macro="">
      <xdr:nvCxnSpPr>
        <xdr:cNvPr id="26" name="Прямая со стрелко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16991135" y="2117481"/>
          <a:ext cx="1267558" cy="204421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1260231</xdr:colOff>
      <xdr:row>9</xdr:row>
      <xdr:rowOff>659422</xdr:rowOff>
    </xdr:from>
    <xdr:to>
      <xdr:col>17</xdr:col>
      <xdr:colOff>1260230</xdr:colOff>
      <xdr:row>10</xdr:row>
      <xdr:rowOff>1062403</xdr:rowOff>
    </xdr:to>
    <xdr:cxnSp macro="">
      <xdr:nvCxnSpPr>
        <xdr:cNvPr id="27" name="Прямая со стрелко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19540904" y="2776903"/>
          <a:ext cx="1289538" cy="150201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1267558</xdr:colOff>
      <xdr:row>9</xdr:row>
      <xdr:rowOff>505557</xdr:rowOff>
    </xdr:from>
    <xdr:to>
      <xdr:col>20</xdr:col>
      <xdr:colOff>14654</xdr:colOff>
      <xdr:row>9</xdr:row>
      <xdr:rowOff>527538</xdr:rowOff>
    </xdr:to>
    <xdr:cxnSp macro="">
      <xdr:nvCxnSpPr>
        <xdr:cNvPr id="28" name="Прямая со стрелко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22127308" y="2623038"/>
          <a:ext cx="1326173" cy="2198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17318</xdr:colOff>
      <xdr:row>9</xdr:row>
      <xdr:rowOff>34637</xdr:rowOff>
    </xdr:from>
    <xdr:to>
      <xdr:col>21</xdr:col>
      <xdr:colOff>1272886</xdr:colOff>
      <xdr:row>10</xdr:row>
      <xdr:rowOff>588818</xdr:rowOff>
    </xdr:to>
    <xdr:cxnSp macro="">
      <xdr:nvCxnSpPr>
        <xdr:cNvPr id="30" name="Прямая со стрелко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H="1" flipV="1">
          <a:off x="24756341" y="2156114"/>
          <a:ext cx="1255568" cy="16538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378339</xdr:colOff>
      <xdr:row>9</xdr:row>
      <xdr:rowOff>268874</xdr:rowOff>
    </xdr:from>
    <xdr:to>
      <xdr:col>7</xdr:col>
      <xdr:colOff>679182</xdr:colOff>
      <xdr:row>9</xdr:row>
      <xdr:rowOff>624545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4498" y="2390351"/>
          <a:ext cx="300843" cy="355671"/>
        </a:xfrm>
        <a:prstGeom prst="rect">
          <a:avLst/>
        </a:prstGeom>
      </xdr:spPr>
    </xdr:pic>
    <xdr:clientData/>
  </xdr:twoCellAnchor>
  <xdr:twoCellAnchor editAs="oneCell">
    <xdr:from>
      <xdr:col>11</xdr:col>
      <xdr:colOff>698725</xdr:colOff>
      <xdr:row>9</xdr:row>
      <xdr:rowOff>788420</xdr:rowOff>
    </xdr:from>
    <xdr:to>
      <xdr:col>11</xdr:col>
      <xdr:colOff>999568</xdr:colOff>
      <xdr:row>10</xdr:row>
      <xdr:rowOff>44386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5702" y="2909897"/>
          <a:ext cx="300843" cy="355671"/>
        </a:xfrm>
        <a:prstGeom prst="rect">
          <a:avLst/>
        </a:prstGeom>
      </xdr:spPr>
    </xdr:pic>
    <xdr:clientData/>
  </xdr:twoCellAnchor>
  <xdr:twoCellAnchor editAs="oneCell">
    <xdr:from>
      <xdr:col>9</xdr:col>
      <xdr:colOff>638112</xdr:colOff>
      <xdr:row>9</xdr:row>
      <xdr:rowOff>788420</xdr:rowOff>
    </xdr:from>
    <xdr:to>
      <xdr:col>9</xdr:col>
      <xdr:colOff>938955</xdr:colOff>
      <xdr:row>10</xdr:row>
      <xdr:rowOff>44386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4680" y="2909897"/>
          <a:ext cx="300843" cy="355671"/>
        </a:xfrm>
        <a:prstGeom prst="rect">
          <a:avLst/>
        </a:prstGeom>
      </xdr:spPr>
    </xdr:pic>
    <xdr:clientData/>
  </xdr:twoCellAnchor>
  <xdr:twoCellAnchor editAs="oneCell">
    <xdr:from>
      <xdr:col>13</xdr:col>
      <xdr:colOff>239795</xdr:colOff>
      <xdr:row>10</xdr:row>
      <xdr:rowOff>216919</xdr:rowOff>
    </xdr:from>
    <xdr:to>
      <xdr:col>13</xdr:col>
      <xdr:colOff>540638</xdr:colOff>
      <xdr:row>10</xdr:row>
      <xdr:rowOff>572590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7181" y="3438101"/>
          <a:ext cx="300843" cy="355671"/>
        </a:xfrm>
        <a:prstGeom prst="rect">
          <a:avLst/>
        </a:prstGeom>
      </xdr:spPr>
    </xdr:pic>
    <xdr:clientData/>
  </xdr:twoCellAnchor>
  <xdr:twoCellAnchor editAs="oneCell">
    <xdr:from>
      <xdr:col>17</xdr:col>
      <xdr:colOff>594817</xdr:colOff>
      <xdr:row>9</xdr:row>
      <xdr:rowOff>918306</xdr:rowOff>
    </xdr:from>
    <xdr:to>
      <xdr:col>17</xdr:col>
      <xdr:colOff>895660</xdr:colOff>
      <xdr:row>10</xdr:row>
      <xdr:rowOff>174272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3022" y="3039783"/>
          <a:ext cx="300843" cy="355671"/>
        </a:xfrm>
        <a:prstGeom prst="rect">
          <a:avLst/>
        </a:prstGeom>
      </xdr:spPr>
    </xdr:pic>
    <xdr:clientData/>
  </xdr:twoCellAnchor>
  <xdr:twoCellAnchor editAs="oneCell">
    <xdr:from>
      <xdr:col>19</xdr:col>
      <xdr:colOff>291128</xdr:colOff>
      <xdr:row>8</xdr:row>
      <xdr:rowOff>190936</xdr:rowOff>
    </xdr:from>
    <xdr:to>
      <xdr:col>19</xdr:col>
      <xdr:colOff>678323</xdr:colOff>
      <xdr:row>9</xdr:row>
      <xdr:rowOff>552769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54676" y="2136904"/>
          <a:ext cx="387195" cy="566671"/>
        </a:xfrm>
        <a:prstGeom prst="rect">
          <a:avLst/>
        </a:prstGeom>
      </xdr:spPr>
    </xdr:pic>
    <xdr:clientData/>
  </xdr:twoCellAnchor>
  <xdr:twoCellAnchor editAs="oneCell">
    <xdr:from>
      <xdr:col>19</xdr:col>
      <xdr:colOff>629454</xdr:colOff>
      <xdr:row>9</xdr:row>
      <xdr:rowOff>511329</xdr:rowOff>
    </xdr:from>
    <xdr:to>
      <xdr:col>19</xdr:col>
      <xdr:colOff>930297</xdr:colOff>
      <xdr:row>9</xdr:row>
      <xdr:rowOff>867000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88068" y="2632806"/>
          <a:ext cx="300843" cy="355671"/>
        </a:xfrm>
        <a:prstGeom prst="rect">
          <a:avLst/>
        </a:prstGeom>
      </xdr:spPr>
    </xdr:pic>
    <xdr:clientData/>
  </xdr:twoCellAnchor>
  <xdr:twoCellAnchor editAs="oneCell">
    <xdr:from>
      <xdr:col>21</xdr:col>
      <xdr:colOff>282469</xdr:colOff>
      <xdr:row>9</xdr:row>
      <xdr:rowOff>164959</xdr:rowOff>
    </xdr:from>
    <xdr:to>
      <xdr:col>21</xdr:col>
      <xdr:colOff>669664</xdr:colOff>
      <xdr:row>9</xdr:row>
      <xdr:rowOff>725951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21492" y="2286436"/>
          <a:ext cx="387195" cy="560992"/>
        </a:xfrm>
        <a:prstGeom prst="rect">
          <a:avLst/>
        </a:prstGeom>
      </xdr:spPr>
    </xdr:pic>
    <xdr:clientData/>
  </xdr:twoCellAnchor>
  <xdr:twoCellAnchor editAs="oneCell">
    <xdr:from>
      <xdr:col>21</xdr:col>
      <xdr:colOff>620795</xdr:colOff>
      <xdr:row>9</xdr:row>
      <xdr:rowOff>684511</xdr:rowOff>
    </xdr:from>
    <xdr:to>
      <xdr:col>21</xdr:col>
      <xdr:colOff>921638</xdr:colOff>
      <xdr:row>9</xdr:row>
      <xdr:rowOff>1040182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59818" y="2805988"/>
          <a:ext cx="300843" cy="355671"/>
        </a:xfrm>
        <a:prstGeom prst="rect">
          <a:avLst/>
        </a:prstGeom>
      </xdr:spPr>
    </xdr:pic>
    <xdr:clientData/>
  </xdr:twoCellAnchor>
  <xdr:twoCellAnchor>
    <xdr:from>
      <xdr:col>12</xdr:col>
      <xdr:colOff>236709</xdr:colOff>
      <xdr:row>10</xdr:row>
      <xdr:rowOff>27877</xdr:rowOff>
    </xdr:from>
    <xdr:to>
      <xdr:col>22</xdr:col>
      <xdr:colOff>1015622</xdr:colOff>
      <xdr:row>13</xdr:row>
      <xdr:rowOff>154261</xdr:rowOff>
    </xdr:to>
    <xdr:grpSp>
      <xdr:nvGrpSpPr>
        <xdr:cNvPr id="51" name="Группа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pSpPr/>
      </xdr:nvGrpSpPr>
      <xdr:grpSpPr>
        <a:xfrm>
          <a:off x="13366870" y="3274571"/>
          <a:ext cx="13683752" cy="2348884"/>
          <a:chOff x="3089865" y="1280726"/>
          <a:chExt cx="13683752" cy="3207209"/>
        </a:xfrm>
      </xdr:grpSpPr>
      <xdr:sp macro="" textlink="">
        <xdr:nvSpPr>
          <xdr:cNvPr id="52" name="TextBox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>
          <a:xfrm>
            <a:off x="3317474" y="3821860"/>
            <a:ext cx="544286" cy="3016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000" baseline="0"/>
              <a:t>Текст</a:t>
            </a:r>
          </a:p>
        </xdr:txBody>
      </xdr:sp>
      <xdr:pic>
        <xdr:nvPicPr>
          <xdr:cNvPr id="53" name="Рисунок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89865" y="3829798"/>
            <a:ext cx="900767" cy="591343"/>
          </a:xfrm>
          <a:prstGeom prst="rect">
            <a:avLst/>
          </a:prstGeom>
        </xdr:spPr>
      </xdr:pic>
      <xdr:sp macro="" textlink="">
        <xdr:nvSpPr>
          <xdr:cNvPr id="57" name="TextBox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 txBox="1"/>
        </xdr:nvSpPr>
        <xdr:spPr>
          <a:xfrm>
            <a:off x="5877958" y="1945528"/>
            <a:ext cx="544286" cy="3016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000" baseline="0"/>
              <a:t>Текст</a:t>
            </a:r>
          </a:p>
        </xdr:txBody>
      </xdr:sp>
      <xdr:pic>
        <xdr:nvPicPr>
          <xdr:cNvPr id="58" name="Рисунок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34704" y="1280726"/>
            <a:ext cx="604800" cy="397045"/>
          </a:xfrm>
          <a:prstGeom prst="rect">
            <a:avLst/>
          </a:prstGeom>
        </xdr:spPr>
      </xdr:pic>
      <xdr:pic>
        <xdr:nvPicPr>
          <xdr:cNvPr id="59" name="Рисунок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43978" y="3740790"/>
            <a:ext cx="604800" cy="397045"/>
          </a:xfrm>
          <a:prstGeom prst="rect">
            <a:avLst/>
          </a:prstGeom>
        </xdr:spPr>
      </xdr:pic>
      <xdr:pic>
        <xdr:nvPicPr>
          <xdr:cNvPr id="60" name="Рисунок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413736" y="1385366"/>
            <a:ext cx="604800" cy="397045"/>
          </a:xfrm>
          <a:prstGeom prst="rect">
            <a:avLst/>
          </a:prstGeom>
        </xdr:spPr>
      </xdr:pic>
      <xdr:pic>
        <xdr:nvPicPr>
          <xdr:cNvPr id="61" name="Рисунок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168817" y="4090891"/>
            <a:ext cx="604800" cy="397044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226466</xdr:colOff>
      <xdr:row>11</xdr:row>
      <xdr:rowOff>79089</xdr:rowOff>
    </xdr:from>
    <xdr:to>
      <xdr:col>8</xdr:col>
      <xdr:colOff>942257</xdr:colOff>
      <xdr:row>14</xdr:row>
      <xdr:rowOff>153629</xdr:rowOff>
    </xdr:to>
    <xdr:grpSp>
      <xdr:nvGrpSpPr>
        <xdr:cNvPr id="54" name="Группа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pSpPr/>
      </xdr:nvGrpSpPr>
      <xdr:grpSpPr>
        <a:xfrm>
          <a:off x="8194692" y="5159089"/>
          <a:ext cx="715791" cy="658330"/>
          <a:chOff x="3274220" y="3464718"/>
          <a:chExt cx="604800" cy="658755"/>
        </a:xfrm>
      </xdr:grpSpPr>
      <xdr:sp macro="" textlink="">
        <xdr:nvSpPr>
          <xdr:cNvPr id="55" name="TextBox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 txBox="1"/>
        </xdr:nvSpPr>
        <xdr:spPr>
          <a:xfrm>
            <a:off x="3317474" y="3821860"/>
            <a:ext cx="544286" cy="3016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000" baseline="0"/>
              <a:t>Текст</a:t>
            </a:r>
          </a:p>
        </xdr:txBody>
      </xdr:sp>
      <xdr:pic>
        <xdr:nvPicPr>
          <xdr:cNvPr id="56" name="Рисунок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74220" y="3464718"/>
            <a:ext cx="604800" cy="397044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235817</xdr:colOff>
      <xdr:row>9</xdr:row>
      <xdr:rowOff>958469</xdr:rowOff>
    </xdr:from>
    <xdr:to>
      <xdr:col>7</xdr:col>
      <xdr:colOff>781000</xdr:colOff>
      <xdr:row>10</xdr:row>
      <xdr:rowOff>389281</xdr:rowOff>
    </xdr:to>
    <xdr:sp macro="" textlink="">
      <xdr:nvSpPr>
        <xdr:cNvPr id="62" name="16-конечная звезда 3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913559" y="3109275"/>
          <a:ext cx="545183" cy="52670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11</xdr:col>
      <xdr:colOff>92430</xdr:colOff>
      <xdr:row>9</xdr:row>
      <xdr:rowOff>671695</xdr:rowOff>
    </xdr:from>
    <xdr:to>
      <xdr:col>11</xdr:col>
      <xdr:colOff>637613</xdr:colOff>
      <xdr:row>10</xdr:row>
      <xdr:rowOff>102507</xdr:rowOff>
    </xdr:to>
    <xdr:sp macro="" textlink="">
      <xdr:nvSpPr>
        <xdr:cNvPr id="63" name="16-конечная звезда 3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11932107" y="2822501"/>
          <a:ext cx="545183" cy="52670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15</xdr:col>
      <xdr:colOff>102672</xdr:colOff>
      <xdr:row>9</xdr:row>
      <xdr:rowOff>671695</xdr:rowOff>
    </xdr:from>
    <xdr:to>
      <xdr:col>15</xdr:col>
      <xdr:colOff>647855</xdr:colOff>
      <xdr:row>10</xdr:row>
      <xdr:rowOff>102507</xdr:rowOff>
    </xdr:to>
    <xdr:sp macro="" textlink="">
      <xdr:nvSpPr>
        <xdr:cNvPr id="64" name="16-конечная звезда 34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17104285" y="2822501"/>
          <a:ext cx="545183" cy="52670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15</xdr:col>
      <xdr:colOff>737672</xdr:colOff>
      <xdr:row>9</xdr:row>
      <xdr:rowOff>866292</xdr:rowOff>
    </xdr:from>
    <xdr:to>
      <xdr:col>15</xdr:col>
      <xdr:colOff>1282855</xdr:colOff>
      <xdr:row>10</xdr:row>
      <xdr:rowOff>297104</xdr:rowOff>
    </xdr:to>
    <xdr:sp macro="" textlink="">
      <xdr:nvSpPr>
        <xdr:cNvPr id="65" name="16-конечная звезда 3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7739285" y="3017098"/>
          <a:ext cx="545183" cy="52670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16</xdr:col>
      <xdr:colOff>1260011</xdr:colOff>
      <xdr:row>10</xdr:row>
      <xdr:rowOff>139114</xdr:rowOff>
    </xdr:from>
    <xdr:to>
      <xdr:col>17</xdr:col>
      <xdr:colOff>514710</xdr:colOff>
      <xdr:row>10</xdr:row>
      <xdr:rowOff>665814</xdr:rowOff>
    </xdr:to>
    <xdr:sp macro="" textlink="">
      <xdr:nvSpPr>
        <xdr:cNvPr id="66" name="16-конечная звезда 3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19552108" y="3385808"/>
          <a:ext cx="545183" cy="52670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17</xdr:col>
      <xdr:colOff>604527</xdr:colOff>
      <xdr:row>10</xdr:row>
      <xdr:rowOff>333711</xdr:rowOff>
    </xdr:from>
    <xdr:to>
      <xdr:col>17</xdr:col>
      <xdr:colOff>1149710</xdr:colOff>
      <xdr:row>10</xdr:row>
      <xdr:rowOff>860411</xdr:rowOff>
    </xdr:to>
    <xdr:sp macro="" textlink="">
      <xdr:nvSpPr>
        <xdr:cNvPr id="67" name="16-конечная звезда 3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20187108" y="3580405"/>
          <a:ext cx="545183" cy="52670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20</xdr:col>
      <xdr:colOff>1178076</xdr:colOff>
      <xdr:row>9</xdr:row>
      <xdr:rowOff>897018</xdr:rowOff>
    </xdr:from>
    <xdr:to>
      <xdr:col>21</xdr:col>
      <xdr:colOff>432775</xdr:colOff>
      <xdr:row>10</xdr:row>
      <xdr:rowOff>327830</xdr:rowOff>
    </xdr:to>
    <xdr:sp macro="" textlink="">
      <xdr:nvSpPr>
        <xdr:cNvPr id="68" name="16-конечная звезда 34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24632108" y="3047824"/>
          <a:ext cx="545183" cy="52670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21</xdr:col>
      <xdr:colOff>522592</xdr:colOff>
      <xdr:row>9</xdr:row>
      <xdr:rowOff>1091615</xdr:rowOff>
    </xdr:from>
    <xdr:to>
      <xdr:col>21</xdr:col>
      <xdr:colOff>1067775</xdr:colOff>
      <xdr:row>10</xdr:row>
      <xdr:rowOff>522427</xdr:rowOff>
    </xdr:to>
    <xdr:sp macro="" textlink="">
      <xdr:nvSpPr>
        <xdr:cNvPr id="69" name="16-конечная звезда 3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25267108" y="3242421"/>
          <a:ext cx="545183" cy="52670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11</xdr:col>
      <xdr:colOff>327995</xdr:colOff>
      <xdr:row>9</xdr:row>
      <xdr:rowOff>1081372</xdr:rowOff>
    </xdr:from>
    <xdr:to>
      <xdr:col>11</xdr:col>
      <xdr:colOff>873178</xdr:colOff>
      <xdr:row>10</xdr:row>
      <xdr:rowOff>512184</xdr:rowOff>
    </xdr:to>
    <xdr:sp macro="" textlink="">
      <xdr:nvSpPr>
        <xdr:cNvPr id="70" name="16-конечная звезда 3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12167672" y="3232178"/>
          <a:ext cx="545183" cy="52670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13</xdr:col>
      <xdr:colOff>809366</xdr:colOff>
      <xdr:row>10</xdr:row>
      <xdr:rowOff>46936</xdr:rowOff>
    </xdr:from>
    <xdr:to>
      <xdr:col>14</xdr:col>
      <xdr:colOff>64065</xdr:colOff>
      <xdr:row>10</xdr:row>
      <xdr:rowOff>573636</xdr:rowOff>
    </xdr:to>
    <xdr:sp macro="" textlink="">
      <xdr:nvSpPr>
        <xdr:cNvPr id="71" name="16-конечная звезда 3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15230011" y="3293630"/>
          <a:ext cx="545183" cy="52670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13</xdr:col>
      <xdr:colOff>440656</xdr:colOff>
      <xdr:row>10</xdr:row>
      <xdr:rowOff>487339</xdr:rowOff>
    </xdr:from>
    <xdr:to>
      <xdr:col>13</xdr:col>
      <xdr:colOff>985839</xdr:colOff>
      <xdr:row>10</xdr:row>
      <xdr:rowOff>1014039</xdr:rowOff>
    </xdr:to>
    <xdr:sp macro="" textlink="">
      <xdr:nvSpPr>
        <xdr:cNvPr id="72" name="16-конечная звезда 3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14861301" y="3734033"/>
          <a:ext cx="545183" cy="52670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 editAs="oneCell">
    <xdr:from>
      <xdr:col>7</xdr:col>
      <xdr:colOff>635000</xdr:colOff>
      <xdr:row>9</xdr:row>
      <xdr:rowOff>419918</xdr:rowOff>
    </xdr:from>
    <xdr:to>
      <xdr:col>7</xdr:col>
      <xdr:colOff>1066812</xdr:colOff>
      <xdr:row>9</xdr:row>
      <xdr:rowOff>845087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66C1BA00-0782-4B33-AC35-401FB3854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312742" y="2570724"/>
          <a:ext cx="431812" cy="425169"/>
        </a:xfrm>
        <a:prstGeom prst="rect">
          <a:avLst/>
        </a:prstGeom>
      </xdr:spPr>
    </xdr:pic>
    <xdr:clientData/>
  </xdr:twoCellAnchor>
  <xdr:twoCellAnchor editAs="oneCell">
    <xdr:from>
      <xdr:col>9</xdr:col>
      <xdr:colOff>215080</xdr:colOff>
      <xdr:row>9</xdr:row>
      <xdr:rowOff>1044676</xdr:rowOff>
    </xdr:from>
    <xdr:to>
      <xdr:col>9</xdr:col>
      <xdr:colOff>646892</xdr:colOff>
      <xdr:row>10</xdr:row>
      <xdr:rowOff>373957</xdr:rowOff>
    </xdr:to>
    <xdr:pic>
      <xdr:nvPicPr>
        <xdr:cNvPr id="73" name="Рисунок 72">
          <a:extLst>
            <a:ext uri="{FF2B5EF4-FFF2-40B4-BE49-F238E27FC236}">
              <a16:creationId xmlns:a16="http://schemas.microsoft.com/office/drawing/2014/main" id="{019B1465-7E23-48E5-B0E5-DA166FBA8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473790" y="3195482"/>
          <a:ext cx="431812" cy="425169"/>
        </a:xfrm>
        <a:prstGeom prst="rect">
          <a:avLst/>
        </a:prstGeom>
      </xdr:spPr>
    </xdr:pic>
    <xdr:clientData/>
  </xdr:twoCellAnchor>
  <xdr:twoCellAnchor editAs="oneCell">
    <xdr:from>
      <xdr:col>13</xdr:col>
      <xdr:colOff>399436</xdr:colOff>
      <xdr:row>9</xdr:row>
      <xdr:rowOff>809112</xdr:rowOff>
    </xdr:from>
    <xdr:to>
      <xdr:col>13</xdr:col>
      <xdr:colOff>831248</xdr:colOff>
      <xdr:row>10</xdr:row>
      <xdr:rowOff>138393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id="{3C636DDC-701B-47F1-9EE8-ED207201E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820081" y="2959918"/>
          <a:ext cx="431812" cy="425169"/>
        </a:xfrm>
        <a:prstGeom prst="rect">
          <a:avLst/>
        </a:prstGeom>
      </xdr:spPr>
    </xdr:pic>
    <xdr:clientData/>
  </xdr:twoCellAnchor>
  <xdr:twoCellAnchor editAs="oneCell">
    <xdr:from>
      <xdr:col>19</xdr:col>
      <xdr:colOff>706694</xdr:colOff>
      <xdr:row>9</xdr:row>
      <xdr:rowOff>20483</xdr:rowOff>
    </xdr:from>
    <xdr:to>
      <xdr:col>19</xdr:col>
      <xdr:colOff>1138506</xdr:colOff>
      <xdr:row>9</xdr:row>
      <xdr:rowOff>445652</xdr:rowOff>
    </xdr:to>
    <xdr:pic>
      <xdr:nvPicPr>
        <xdr:cNvPr id="75" name="Рисунок 74">
          <a:extLst>
            <a:ext uri="{FF2B5EF4-FFF2-40B4-BE49-F238E27FC236}">
              <a16:creationId xmlns:a16="http://schemas.microsoft.com/office/drawing/2014/main" id="{D2962F27-9A4C-498D-924C-E43A4845C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870242" y="2171289"/>
          <a:ext cx="431812" cy="425169"/>
        </a:xfrm>
        <a:prstGeom prst="rect">
          <a:avLst/>
        </a:prstGeom>
      </xdr:spPr>
    </xdr:pic>
    <xdr:clientData/>
  </xdr:twoCellAnchor>
  <xdr:twoCellAnchor editAs="oneCell">
    <xdr:from>
      <xdr:col>21</xdr:col>
      <xdr:colOff>716936</xdr:colOff>
      <xdr:row>9</xdr:row>
      <xdr:rowOff>215079</xdr:rowOff>
    </xdr:from>
    <xdr:to>
      <xdr:col>21</xdr:col>
      <xdr:colOff>1148748</xdr:colOff>
      <xdr:row>9</xdr:row>
      <xdr:rowOff>640248</xdr:rowOff>
    </xdr:to>
    <xdr:pic>
      <xdr:nvPicPr>
        <xdr:cNvPr id="76" name="Рисунок 75">
          <a:extLst>
            <a:ext uri="{FF2B5EF4-FFF2-40B4-BE49-F238E27FC236}">
              <a16:creationId xmlns:a16="http://schemas.microsoft.com/office/drawing/2014/main" id="{D1FF64E7-E5C1-43E6-BCE6-F3F4F12D5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5461452" y="2365885"/>
          <a:ext cx="431812" cy="425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1417719</xdr:colOff>
      <xdr:row>26</xdr:row>
      <xdr:rowOff>51209</xdr:rowOff>
    </xdr:from>
    <xdr:to>
      <xdr:col>2</xdr:col>
      <xdr:colOff>1907576</xdr:colOff>
      <xdr:row>27</xdr:row>
      <xdr:rowOff>178428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3969" y="7976009"/>
          <a:ext cx="489857" cy="317719"/>
        </a:xfrm>
        <a:prstGeom prst="rect">
          <a:avLst/>
        </a:prstGeom>
      </xdr:spPr>
    </xdr:pic>
    <xdr:clientData/>
  </xdr:twoCellAnchor>
  <xdr:twoCellAnchor editAs="oneCell">
    <xdr:from>
      <xdr:col>5</xdr:col>
      <xdr:colOff>525544</xdr:colOff>
      <xdr:row>9</xdr:row>
      <xdr:rowOff>9102</xdr:rowOff>
    </xdr:from>
    <xdr:to>
      <xdr:col>5</xdr:col>
      <xdr:colOff>826387</xdr:colOff>
      <xdr:row>9</xdr:row>
      <xdr:rowOff>364773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294" y="2133177"/>
          <a:ext cx="300843" cy="355671"/>
        </a:xfrm>
        <a:prstGeom prst="rect">
          <a:avLst/>
        </a:prstGeom>
      </xdr:spPr>
    </xdr:pic>
    <xdr:clientData/>
  </xdr:twoCellAnchor>
  <xdr:twoCellAnchor editAs="oneCell">
    <xdr:from>
      <xdr:col>7</xdr:col>
      <xdr:colOff>498945</xdr:colOff>
      <xdr:row>9</xdr:row>
      <xdr:rowOff>329482</xdr:rowOff>
    </xdr:from>
    <xdr:to>
      <xdr:col>7</xdr:col>
      <xdr:colOff>886140</xdr:colOff>
      <xdr:row>9</xdr:row>
      <xdr:rowOff>890474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6445" y="2453557"/>
          <a:ext cx="387195" cy="560992"/>
        </a:xfrm>
        <a:prstGeom prst="rect">
          <a:avLst/>
        </a:prstGeom>
      </xdr:spPr>
    </xdr:pic>
    <xdr:clientData/>
  </xdr:twoCellAnchor>
  <xdr:twoCellAnchor editAs="oneCell">
    <xdr:from>
      <xdr:col>4</xdr:col>
      <xdr:colOff>246940</xdr:colOff>
      <xdr:row>7</xdr:row>
      <xdr:rowOff>115177</xdr:rowOff>
    </xdr:from>
    <xdr:to>
      <xdr:col>4</xdr:col>
      <xdr:colOff>971844</xdr:colOff>
      <xdr:row>9</xdr:row>
      <xdr:rowOff>209061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6815" y="1848727"/>
          <a:ext cx="724904" cy="484409"/>
        </a:xfrm>
        <a:prstGeom prst="rect">
          <a:avLst/>
        </a:prstGeom>
      </xdr:spPr>
    </xdr:pic>
    <xdr:clientData/>
  </xdr:twoCellAnchor>
  <xdr:twoCellAnchor editAs="oneCell">
    <xdr:from>
      <xdr:col>2</xdr:col>
      <xdr:colOff>733689</xdr:colOff>
      <xdr:row>25</xdr:row>
      <xdr:rowOff>133145</xdr:rowOff>
    </xdr:from>
    <xdr:to>
      <xdr:col>2</xdr:col>
      <xdr:colOff>1165689</xdr:colOff>
      <xdr:row>27</xdr:row>
      <xdr:rowOff>177673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939" y="7867445"/>
          <a:ext cx="432000" cy="425528"/>
        </a:xfrm>
        <a:prstGeom prst="rect">
          <a:avLst/>
        </a:prstGeom>
      </xdr:spPr>
    </xdr:pic>
    <xdr:clientData/>
  </xdr:twoCellAnchor>
  <xdr:twoCellAnchor>
    <xdr:from>
      <xdr:col>6</xdr:col>
      <xdr:colOff>380097</xdr:colOff>
      <xdr:row>10</xdr:row>
      <xdr:rowOff>161023</xdr:rowOff>
    </xdr:from>
    <xdr:to>
      <xdr:col>6</xdr:col>
      <xdr:colOff>984897</xdr:colOff>
      <xdr:row>10</xdr:row>
      <xdr:rowOff>811864</xdr:rowOff>
    </xdr:to>
    <xdr:grpSp>
      <xdr:nvGrpSpPr>
        <xdr:cNvPr id="7" name="Групп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5767355" y="3407717"/>
          <a:ext cx="604800" cy="650841"/>
          <a:chOff x="3274220" y="3464718"/>
          <a:chExt cx="604800" cy="658755"/>
        </a:xfrm>
      </xdr:grpSpPr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3317474" y="3821860"/>
            <a:ext cx="544286" cy="3016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000" baseline="0"/>
              <a:t>Текст</a:t>
            </a:r>
          </a:p>
        </xdr:txBody>
      </xdr:sp>
      <xdr:pic>
        <xdr:nvPicPr>
          <xdr:cNvPr id="9" name="Рисунок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74220" y="3464718"/>
            <a:ext cx="604800" cy="397044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206327</xdr:colOff>
      <xdr:row>25</xdr:row>
      <xdr:rowOff>133145</xdr:rowOff>
    </xdr:from>
    <xdr:to>
      <xdr:col>2</xdr:col>
      <xdr:colOff>521004</xdr:colOff>
      <xdr:row>28</xdr:row>
      <xdr:rowOff>92718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77" y="7867445"/>
          <a:ext cx="543277" cy="531073"/>
        </a:xfrm>
        <a:prstGeom prst="rect">
          <a:avLst/>
        </a:prstGeom>
      </xdr:spPr>
    </xdr:pic>
    <xdr:clientData/>
  </xdr:twoCellAnchor>
  <xdr:twoCellAnchor>
    <xdr:from>
      <xdr:col>5</xdr:col>
      <xdr:colOff>174366</xdr:colOff>
      <xdr:row>9</xdr:row>
      <xdr:rowOff>302985</xdr:rowOff>
    </xdr:from>
    <xdr:to>
      <xdr:col>5</xdr:col>
      <xdr:colOff>719549</xdr:colOff>
      <xdr:row>9</xdr:row>
      <xdr:rowOff>829685</xdr:rowOff>
    </xdr:to>
    <xdr:sp macro="" textlink="">
      <xdr:nvSpPr>
        <xdr:cNvPr id="11" name="16-конечная звезда 3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270116" y="2427060"/>
          <a:ext cx="545183" cy="526700"/>
        </a:xfrm>
        <a:prstGeom prst="star16">
          <a:avLst>
            <a:gd name="adj" fmla="val 35861"/>
          </a:avLst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5</xdr:col>
      <xdr:colOff>153865</xdr:colOff>
      <xdr:row>9</xdr:row>
      <xdr:rowOff>337038</xdr:rowOff>
    </xdr:from>
    <xdr:to>
      <xdr:col>5</xdr:col>
      <xdr:colOff>1252904</xdr:colOff>
      <xdr:row>9</xdr:row>
      <xdr:rowOff>359020</xdr:rowOff>
    </xdr:to>
    <xdr:cxnSp macro="">
      <xdr:nvCxnSpPr>
        <xdr:cNvPr id="12" name="Прямая со стрелко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4249615" y="2461113"/>
          <a:ext cx="1099039" cy="2198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10243</xdr:colOff>
      <xdr:row>9</xdr:row>
      <xdr:rowOff>378952</xdr:rowOff>
    </xdr:from>
    <xdr:to>
      <xdr:col>8</xdr:col>
      <xdr:colOff>51209</xdr:colOff>
      <xdr:row>10</xdr:row>
      <xdr:rowOff>1136854</xdr:rowOff>
    </xdr:to>
    <xdr:cxnSp macro="">
      <xdr:nvCxnSpPr>
        <xdr:cNvPr id="13" name="Прямая со стрелко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H="1" flipV="1">
          <a:off x="6687985" y="2529758"/>
          <a:ext cx="1331450" cy="185379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183742</xdr:colOff>
      <xdr:row>9</xdr:row>
      <xdr:rowOff>268874</xdr:rowOff>
    </xdr:from>
    <xdr:to>
      <xdr:col>7</xdr:col>
      <xdr:colOff>484585</xdr:colOff>
      <xdr:row>9</xdr:row>
      <xdr:rowOff>624545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1484" y="2419680"/>
          <a:ext cx="300843" cy="355671"/>
        </a:xfrm>
        <a:prstGeom prst="rect">
          <a:avLst/>
        </a:prstGeom>
      </xdr:spPr>
    </xdr:pic>
    <xdr:clientData/>
  </xdr:twoCellAnchor>
  <xdr:twoCellAnchor>
    <xdr:from>
      <xdr:col>8</xdr:col>
      <xdr:colOff>287918</xdr:colOff>
      <xdr:row>10</xdr:row>
      <xdr:rowOff>1830459</xdr:rowOff>
    </xdr:from>
    <xdr:to>
      <xdr:col>8</xdr:col>
      <xdr:colOff>1003709</xdr:colOff>
      <xdr:row>14</xdr:row>
      <xdr:rowOff>71693</xdr:rowOff>
    </xdr:to>
    <xdr:grpSp>
      <xdr:nvGrpSpPr>
        <xdr:cNvPr id="42" name="Группа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pSpPr/>
      </xdr:nvGrpSpPr>
      <xdr:grpSpPr>
        <a:xfrm>
          <a:off x="8256144" y="5077153"/>
          <a:ext cx="715791" cy="658330"/>
          <a:chOff x="3274220" y="3464718"/>
          <a:chExt cx="604800" cy="658755"/>
        </a:xfrm>
      </xdr:grpSpPr>
      <xdr:sp macro="" textlink="">
        <xdr:nvSpPr>
          <xdr:cNvPr id="43" name="TextBox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 txBox="1"/>
        </xdr:nvSpPr>
        <xdr:spPr>
          <a:xfrm>
            <a:off x="3317474" y="3821860"/>
            <a:ext cx="544286" cy="3016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000" baseline="0"/>
              <a:t>Текст</a:t>
            </a:r>
          </a:p>
        </xdr:txBody>
      </xdr:sp>
      <xdr:pic>
        <xdr:nvPicPr>
          <xdr:cNvPr id="44" name="Рисунок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74220" y="3464718"/>
            <a:ext cx="604800" cy="397044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788883</xdr:colOff>
      <xdr:row>7</xdr:row>
      <xdr:rowOff>98146</xdr:rowOff>
    </xdr:from>
    <xdr:to>
      <xdr:col>6</xdr:col>
      <xdr:colOff>43582</xdr:colOff>
      <xdr:row>9</xdr:row>
      <xdr:rowOff>225411</xdr:rowOff>
    </xdr:to>
    <xdr:sp macro="" textlink="">
      <xdr:nvSpPr>
        <xdr:cNvPr id="60" name="16-конечная звезда 34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4885657" y="1849517"/>
          <a:ext cx="545183" cy="526700"/>
        </a:xfrm>
        <a:prstGeom prst="star16">
          <a:avLst>
            <a:gd name="adj" fmla="val 35861"/>
          </a:avLst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7</xdr:col>
      <xdr:colOff>532835</xdr:colOff>
      <xdr:row>9</xdr:row>
      <xdr:rowOff>825324</xdr:rowOff>
    </xdr:from>
    <xdr:to>
      <xdr:col>7</xdr:col>
      <xdr:colOff>1078018</xdr:colOff>
      <xdr:row>10</xdr:row>
      <xdr:rowOff>256136</xdr:rowOff>
    </xdr:to>
    <xdr:sp macro="" textlink="">
      <xdr:nvSpPr>
        <xdr:cNvPr id="61" name="16-конечная звезда 34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7210577" y="2976130"/>
          <a:ext cx="545183" cy="526700"/>
        </a:xfrm>
        <a:prstGeom prst="star16">
          <a:avLst>
            <a:gd name="adj" fmla="val 35861"/>
          </a:avLst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 editAs="oneCell">
    <xdr:from>
      <xdr:col>7</xdr:col>
      <xdr:colOff>10242</xdr:colOff>
      <xdr:row>10</xdr:row>
      <xdr:rowOff>81147</xdr:rowOff>
    </xdr:from>
    <xdr:to>
      <xdr:col>7</xdr:col>
      <xdr:colOff>578080</xdr:colOff>
      <xdr:row>10</xdr:row>
      <xdr:rowOff>640249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56A4A4C7-9A86-4AAD-A43B-FB71F3F14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687984" y="3327841"/>
          <a:ext cx="567838" cy="559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"/>
  </sheetPr>
  <dimension ref="A1:AA22"/>
  <sheetViews>
    <sheetView zoomScale="93" zoomScaleNormal="93" workbookViewId="0">
      <pane xSplit="4" ySplit="9" topLeftCell="E10" activePane="bottomRight" state="frozen"/>
      <selection activeCell="H13" sqref="H13"/>
      <selection pane="topRight"/>
      <selection pane="bottomLeft"/>
      <selection pane="bottomRight" activeCell="B2" sqref="B2"/>
    </sheetView>
  </sheetViews>
  <sheetFormatPr defaultRowHeight="15" x14ac:dyDescent="0.25"/>
  <cols>
    <col min="1" max="1" width="3.7109375" style="1" customWidth="1"/>
    <col min="2" max="2" width="3.42578125" style="1" bestFit="1" customWidth="1"/>
    <col min="3" max="3" width="30.140625" style="1" customWidth="1"/>
    <col min="4" max="4" width="4.85546875" style="1" bestFit="1" customWidth="1"/>
    <col min="5" max="23" width="19.28515625" style="1" customWidth="1"/>
    <col min="24" max="26" width="17.7109375" style="1" customWidth="1"/>
    <col min="27" max="16384" width="9.140625" style="1"/>
  </cols>
  <sheetData>
    <row r="1" spans="1:27" ht="30.75" customHeight="1" x14ac:dyDescent="0.25">
      <c r="B1" s="51" t="s">
        <v>32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7" ht="30.75" customHeight="1" x14ac:dyDescent="0.25">
      <c r="B2" s="2"/>
      <c r="C2" s="53" t="s">
        <v>0</v>
      </c>
      <c r="D2" s="53"/>
      <c r="E2" s="53"/>
      <c r="F2" s="24" t="s">
        <v>15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7" ht="15" customHeight="1" x14ac:dyDescent="0.25">
      <c r="A3" s="34"/>
      <c r="B3" s="35"/>
      <c r="C3" s="35"/>
      <c r="D3" s="36"/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4" t="str">
        <f>"Сумма, " &amp;F2</f>
        <v>Сумма, дни</v>
      </c>
      <c r="Y3" s="4" t="str">
        <f>"ВПП max, " &amp;F2</f>
        <v>ВПП max, дни</v>
      </c>
      <c r="Z3" s="4" t="str">
        <f>"ВПП min, " &amp;F2</f>
        <v>ВПП min, дни</v>
      </c>
    </row>
    <row r="4" spans="1:27" x14ac:dyDescent="0.25">
      <c r="A4" s="54" t="str">
        <f>"Время, " &amp;F2</f>
        <v>Время, дни</v>
      </c>
      <c r="B4" s="57" t="str">
        <f>"Операции, " &amp;F2</f>
        <v>Операции, дни</v>
      </c>
      <c r="C4" s="58"/>
      <c r="D4" s="5" t="s">
        <v>1</v>
      </c>
      <c r="E4" s="25" t="s">
        <v>16</v>
      </c>
      <c r="F4" s="25"/>
      <c r="G4" s="25" t="s">
        <v>17</v>
      </c>
      <c r="H4" s="25"/>
      <c r="I4" s="25" t="s">
        <v>17</v>
      </c>
      <c r="J4" s="6"/>
      <c r="K4" s="25" t="s">
        <v>17</v>
      </c>
      <c r="L4" s="6"/>
      <c r="M4" s="6"/>
      <c r="N4" s="6"/>
      <c r="O4" s="25" t="s">
        <v>17</v>
      </c>
      <c r="P4" s="6"/>
      <c r="Q4" s="25" t="s">
        <v>19</v>
      </c>
      <c r="R4" s="6"/>
      <c r="S4" s="25" t="s">
        <v>18</v>
      </c>
      <c r="T4" s="6"/>
      <c r="U4" s="25" t="s">
        <v>18</v>
      </c>
      <c r="V4" s="6"/>
      <c r="W4" s="25" t="s">
        <v>18</v>
      </c>
      <c r="X4" s="7">
        <v>8</v>
      </c>
      <c r="Y4" s="39">
        <f>X4+X6+X8</f>
        <v>9</v>
      </c>
      <c r="Z4" s="40">
        <f>X5+X7+X9</f>
        <v>9</v>
      </c>
    </row>
    <row r="5" spans="1:27" x14ac:dyDescent="0.25">
      <c r="A5" s="55"/>
      <c r="B5" s="59"/>
      <c r="C5" s="60"/>
      <c r="D5" s="5" t="s">
        <v>2</v>
      </c>
      <c r="E5" s="25" t="s">
        <v>16</v>
      </c>
      <c r="F5" s="6"/>
      <c r="G5" s="25" t="s">
        <v>16</v>
      </c>
      <c r="H5" s="6"/>
      <c r="I5" s="25" t="s">
        <v>20</v>
      </c>
      <c r="J5" s="6"/>
      <c r="K5" s="25" t="s">
        <v>17</v>
      </c>
      <c r="L5" s="6"/>
      <c r="M5" s="6"/>
      <c r="N5" s="6"/>
      <c r="O5" s="25" t="s">
        <v>17</v>
      </c>
      <c r="P5" s="6"/>
      <c r="Q5" s="25" t="s">
        <v>19</v>
      </c>
      <c r="R5" s="6"/>
      <c r="S5" s="25" t="s">
        <v>18</v>
      </c>
      <c r="T5" s="6"/>
      <c r="U5" s="6"/>
      <c r="V5" s="6"/>
      <c r="W5" s="25" t="s">
        <v>18</v>
      </c>
      <c r="X5" s="7">
        <v>8</v>
      </c>
      <c r="Y5" s="39"/>
      <c r="Z5" s="40"/>
    </row>
    <row r="6" spans="1:27" x14ac:dyDescent="0.25">
      <c r="A6" s="55"/>
      <c r="B6" s="41" t="str">
        <f>"Ожидания, " &amp;F2</f>
        <v>Ожидания, дни</v>
      </c>
      <c r="C6" s="42"/>
      <c r="D6" s="8" t="s">
        <v>1</v>
      </c>
      <c r="E6" s="9"/>
      <c r="F6" s="9"/>
      <c r="G6" s="9"/>
      <c r="H6" s="9"/>
      <c r="I6" s="9"/>
      <c r="J6" s="9"/>
      <c r="K6" s="9"/>
      <c r="L6" s="9"/>
      <c r="M6" s="26" t="s">
        <v>18</v>
      </c>
      <c r="N6" s="9"/>
      <c r="O6" s="9"/>
      <c r="P6" s="9"/>
      <c r="Q6" s="9"/>
      <c r="R6" s="9"/>
      <c r="S6" s="9"/>
      <c r="T6" s="9"/>
      <c r="U6" s="26" t="s">
        <v>18</v>
      </c>
      <c r="V6" s="9"/>
      <c r="W6" s="9"/>
      <c r="X6" s="7">
        <v>1</v>
      </c>
      <c r="Y6" s="39"/>
      <c r="Z6" s="40"/>
      <c r="AA6" s="10"/>
    </row>
    <row r="7" spans="1:27" x14ac:dyDescent="0.25">
      <c r="A7" s="55"/>
      <c r="B7" s="43"/>
      <c r="C7" s="44"/>
      <c r="D7" s="8" t="s">
        <v>2</v>
      </c>
      <c r="E7" s="9"/>
      <c r="F7" s="9"/>
      <c r="G7" s="9"/>
      <c r="H7" s="9"/>
      <c r="I7" s="9"/>
      <c r="J7" s="9"/>
      <c r="K7" s="9"/>
      <c r="L7" s="9"/>
      <c r="M7" s="26" t="s">
        <v>18</v>
      </c>
      <c r="N7" s="9"/>
      <c r="O7" s="9"/>
      <c r="P7" s="9"/>
      <c r="Q7" s="9"/>
      <c r="R7" s="9"/>
      <c r="S7" s="9"/>
      <c r="T7" s="9"/>
      <c r="U7" s="25" t="s">
        <v>18</v>
      </c>
      <c r="V7" s="9"/>
      <c r="W7" s="9"/>
      <c r="X7" s="7">
        <v>1</v>
      </c>
      <c r="Y7" s="39"/>
      <c r="Z7" s="40"/>
      <c r="AA7" s="10"/>
    </row>
    <row r="8" spans="1:27" x14ac:dyDescent="0.25">
      <c r="A8" s="55"/>
      <c r="B8" s="45" t="str">
        <f>"Перемещения, " &amp;F2</f>
        <v>Перемещения, дни</v>
      </c>
      <c r="C8" s="46"/>
      <c r="D8" s="11" t="s">
        <v>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7">
        <f>SUM(E8:W8)</f>
        <v>0</v>
      </c>
      <c r="Y8" s="39"/>
      <c r="Z8" s="40"/>
      <c r="AA8" s="10"/>
    </row>
    <row r="9" spans="1:27" ht="15.75" thickBot="1" x14ac:dyDescent="0.3">
      <c r="A9" s="56"/>
      <c r="B9" s="47"/>
      <c r="C9" s="48"/>
      <c r="D9" s="11" t="s">
        <v>2</v>
      </c>
      <c r="E9" s="22"/>
      <c r="F9" s="12"/>
      <c r="G9" s="2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7">
        <f>SUM(E9:W9)</f>
        <v>0</v>
      </c>
      <c r="Y9" s="39"/>
      <c r="Z9" s="40"/>
      <c r="AA9" s="10"/>
    </row>
    <row r="10" spans="1:27" ht="86.25" customHeight="1" thickBot="1" x14ac:dyDescent="0.3">
      <c r="A10" s="49" t="s">
        <v>3</v>
      </c>
      <c r="B10" s="13">
        <v>1</v>
      </c>
      <c r="C10" s="34" t="s">
        <v>6</v>
      </c>
      <c r="D10" s="35"/>
      <c r="E10" s="23" t="s">
        <v>7</v>
      </c>
      <c r="F10" s="21"/>
      <c r="G10" s="23" t="s">
        <v>8</v>
      </c>
      <c r="H10" s="21"/>
      <c r="I10" s="21"/>
      <c r="J10" s="21"/>
      <c r="K10" s="23" t="s">
        <v>9</v>
      </c>
      <c r="L10" s="21"/>
      <c r="M10" s="21"/>
      <c r="N10" s="14"/>
      <c r="O10" s="23" t="s">
        <v>10</v>
      </c>
      <c r="P10" s="14"/>
      <c r="Q10" s="14"/>
      <c r="R10" s="14"/>
      <c r="S10" s="23" t="s">
        <v>11</v>
      </c>
      <c r="T10" s="14"/>
      <c r="U10" s="23" t="s">
        <v>12</v>
      </c>
      <c r="V10" s="14"/>
      <c r="W10" s="14"/>
    </row>
    <row r="11" spans="1:27" ht="144" customHeight="1" thickBot="1" x14ac:dyDescent="0.3">
      <c r="A11" s="50"/>
      <c r="B11" s="13">
        <v>2</v>
      </c>
      <c r="C11" s="34" t="s">
        <v>23</v>
      </c>
      <c r="D11" s="36"/>
      <c r="E11" s="15"/>
      <c r="F11" s="16"/>
      <c r="G11" s="16"/>
      <c r="H11" s="16"/>
      <c r="I11" s="23" t="s">
        <v>24</v>
      </c>
      <c r="J11" s="16"/>
      <c r="K11" s="16"/>
      <c r="L11" s="16"/>
      <c r="M11" s="23" t="s">
        <v>25</v>
      </c>
      <c r="N11" s="16"/>
      <c r="O11" s="16"/>
      <c r="P11" s="16"/>
      <c r="Q11" s="23" t="s">
        <v>26</v>
      </c>
      <c r="R11" s="16"/>
      <c r="S11" s="16"/>
      <c r="T11" s="16"/>
      <c r="U11" s="16"/>
      <c r="V11" s="16"/>
      <c r="W11" s="23" t="s">
        <v>27</v>
      </c>
    </row>
    <row r="13" spans="1:27" ht="15" customHeight="1" x14ac:dyDescent="0.25">
      <c r="B13" s="17" t="s">
        <v>4</v>
      </c>
      <c r="C13" s="30" t="s">
        <v>5</v>
      </c>
      <c r="D13" s="30"/>
      <c r="E13" s="30"/>
      <c r="F13" s="30"/>
      <c r="G13" s="30"/>
      <c r="H13" s="18"/>
      <c r="I13" s="19"/>
      <c r="J13" s="19"/>
      <c r="K13" s="19"/>
      <c r="L13" s="19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7" ht="15" customHeight="1" x14ac:dyDescent="0.25">
      <c r="B14" s="13">
        <v>1</v>
      </c>
      <c r="C14" s="31" t="s">
        <v>13</v>
      </c>
      <c r="D14" s="32"/>
      <c r="E14" s="32"/>
      <c r="F14" s="32"/>
      <c r="G14" s="33"/>
    </row>
    <row r="15" spans="1:27" x14ac:dyDescent="0.25">
      <c r="B15" s="13">
        <v>2</v>
      </c>
      <c r="C15" s="37" t="s">
        <v>22</v>
      </c>
      <c r="D15" s="37"/>
      <c r="E15" s="37"/>
      <c r="F15" s="37"/>
      <c r="G15" s="37"/>
    </row>
    <row r="16" spans="1:27" x14ac:dyDescent="0.25">
      <c r="B16" s="13">
        <v>3</v>
      </c>
      <c r="C16" s="37" t="s">
        <v>14</v>
      </c>
      <c r="D16" s="37"/>
      <c r="E16" s="37"/>
      <c r="F16" s="37"/>
      <c r="G16" s="37"/>
    </row>
    <row r="17" spans="2:23" x14ac:dyDescent="0.25">
      <c r="B17" s="13">
        <v>4</v>
      </c>
      <c r="C17" s="38"/>
      <c r="D17" s="38"/>
      <c r="E17" s="38"/>
      <c r="F17" s="38"/>
      <c r="G17" s="38"/>
    </row>
    <row r="18" spans="2:23" ht="15" customHeight="1" x14ac:dyDescent="0.25">
      <c r="B18" s="13">
        <v>5</v>
      </c>
      <c r="C18" s="38"/>
      <c r="D18" s="38"/>
      <c r="E18" s="38"/>
      <c r="F18" s="38"/>
      <c r="G18" s="38"/>
    </row>
    <row r="19" spans="2:23" x14ac:dyDescent="0.25">
      <c r="B19" s="13">
        <v>6</v>
      </c>
      <c r="C19" s="38"/>
      <c r="D19" s="38"/>
      <c r="E19" s="38"/>
      <c r="F19" s="38"/>
      <c r="G19" s="38"/>
    </row>
    <row r="20" spans="2:23" ht="16.5" customHeight="1" x14ac:dyDescent="0.25">
      <c r="B20" s="13">
        <v>7</v>
      </c>
      <c r="C20" s="34"/>
      <c r="D20" s="35"/>
      <c r="E20" s="35"/>
      <c r="F20" s="35"/>
      <c r="G20" s="36"/>
    </row>
    <row r="21" spans="2:23" x14ac:dyDescent="0.25">
      <c r="B21" s="13">
        <v>8</v>
      </c>
      <c r="C21" s="34"/>
      <c r="D21" s="35"/>
      <c r="E21" s="35"/>
      <c r="F21" s="35"/>
      <c r="G21" s="36"/>
    </row>
    <row r="22" spans="2:23" x14ac:dyDescent="0.25">
      <c r="B22" s="13">
        <v>9</v>
      </c>
      <c r="C22" s="34"/>
      <c r="D22" s="35"/>
      <c r="E22" s="35"/>
      <c r="F22" s="35"/>
      <c r="G22" s="36"/>
      <c r="H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</sheetData>
  <sheetProtection formatCells="0" formatColumns="0" formatRows="0"/>
  <mergeCells count="22">
    <mergeCell ref="B1:W1"/>
    <mergeCell ref="C2:E2"/>
    <mergeCell ref="A3:D3"/>
    <mergeCell ref="A4:A9"/>
    <mergeCell ref="B4:C5"/>
    <mergeCell ref="Y4:Y9"/>
    <mergeCell ref="Z4:Z9"/>
    <mergeCell ref="B6:C7"/>
    <mergeCell ref="B8:C9"/>
    <mergeCell ref="A10:A11"/>
    <mergeCell ref="C10:D10"/>
    <mergeCell ref="C11:D11"/>
    <mergeCell ref="C13:G13"/>
    <mergeCell ref="C14:G14"/>
    <mergeCell ref="C20:G20"/>
    <mergeCell ref="C21:G21"/>
    <mergeCell ref="C22:G22"/>
    <mergeCell ref="C15:G15"/>
    <mergeCell ref="C16:G16"/>
    <mergeCell ref="C17:G17"/>
    <mergeCell ref="C18:G18"/>
    <mergeCell ref="C19:G19"/>
  </mergeCells>
  <conditionalFormatting sqref="B10:D10 N10 P10:R10 T10 V10:W10 B11:H11 J11:L11 N11:P11 R11:V11">
    <cfRule type="expression" dxfId="3" priority="1">
      <formula>MOD(ROW($B10),2)=0</formula>
    </cfRule>
  </conditionalFormatting>
  <conditionalFormatting sqref="N10 P10:R10 T10 V10:W10 E11:H11 J11:L11 N11:P11 R11:V11">
    <cfRule type="notContainsBlanks" dxfId="2" priority="2">
      <formula>LEN(TRIM(E10))&gt;0</formula>
    </cfRule>
  </conditionalFormatting>
  <pageMargins left="0.7" right="0.7" top="0.75" bottom="0.75" header="0.3" footer="0.3"/>
  <pageSetup paperSize="9" firstPageNumber="42949672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"/>
  </sheetPr>
  <dimension ref="A1:M22"/>
  <sheetViews>
    <sheetView tabSelected="1" zoomScale="93" zoomScaleNormal="93" workbookViewId="0">
      <pane xSplit="4" ySplit="9" topLeftCell="E10" activePane="bottomRight" state="frozen"/>
      <selection activeCell="H13" sqref="H13"/>
      <selection pane="topRight"/>
      <selection pane="bottomLeft"/>
      <selection pane="bottomRight" activeCell="C14" sqref="C14:G14"/>
    </sheetView>
  </sheetViews>
  <sheetFormatPr defaultRowHeight="15" x14ac:dyDescent="0.25"/>
  <cols>
    <col min="1" max="1" width="3.7109375" style="1" customWidth="1"/>
    <col min="2" max="2" width="3.42578125" style="1" bestFit="1" customWidth="1"/>
    <col min="3" max="3" width="30.140625" style="1" customWidth="1"/>
    <col min="4" max="4" width="4.85546875" style="1" bestFit="1" customWidth="1"/>
    <col min="5" max="9" width="19.28515625" style="1" customWidth="1"/>
    <col min="10" max="12" width="17.7109375" style="1" customWidth="1"/>
    <col min="13" max="16384" width="9.140625" style="1"/>
  </cols>
  <sheetData>
    <row r="1" spans="1:13" ht="30.75" customHeight="1" x14ac:dyDescent="0.25">
      <c r="B1" s="28" t="s">
        <v>30</v>
      </c>
      <c r="C1" s="29"/>
      <c r="D1" s="29"/>
      <c r="E1" s="29"/>
      <c r="F1" s="29"/>
      <c r="G1" s="29"/>
      <c r="H1" s="29"/>
      <c r="I1" s="29"/>
    </row>
    <row r="2" spans="1:13" ht="30.75" customHeight="1" x14ac:dyDescent="0.25">
      <c r="B2" s="2"/>
      <c r="C2" s="53" t="s">
        <v>0</v>
      </c>
      <c r="D2" s="53"/>
      <c r="E2" s="53"/>
      <c r="F2" s="27" t="s">
        <v>15</v>
      </c>
      <c r="G2" s="2"/>
      <c r="H2" s="2"/>
      <c r="I2" s="2"/>
    </row>
    <row r="3" spans="1:13" ht="15" customHeight="1" x14ac:dyDescent="0.25">
      <c r="A3" s="34"/>
      <c r="B3" s="35"/>
      <c r="C3" s="35"/>
      <c r="D3" s="36"/>
      <c r="E3" s="3">
        <v>1</v>
      </c>
      <c r="F3" s="3">
        <v>2</v>
      </c>
      <c r="G3" s="3">
        <v>3</v>
      </c>
      <c r="H3" s="3">
        <v>4</v>
      </c>
      <c r="I3" s="3">
        <v>5</v>
      </c>
      <c r="J3" s="4" t="str">
        <f>"Сумма, " &amp;F2</f>
        <v>Сумма, дни</v>
      </c>
      <c r="K3" s="4" t="str">
        <f>"ВПП max, " &amp;F2</f>
        <v>ВПП max, дни</v>
      </c>
      <c r="L3" s="4" t="str">
        <f>"ВПП min, " &amp;F2</f>
        <v>ВПП min, дни</v>
      </c>
    </row>
    <row r="4" spans="1:13" x14ac:dyDescent="0.25">
      <c r="A4" s="54" t="str">
        <f>"Время, " &amp;F2</f>
        <v>Время, дни</v>
      </c>
      <c r="B4" s="57" t="str">
        <f>"Операции, " &amp;F2</f>
        <v>Операции, дни</v>
      </c>
      <c r="C4" s="58"/>
      <c r="D4" s="5" t="s">
        <v>1</v>
      </c>
      <c r="E4" s="25" t="s">
        <v>17</v>
      </c>
      <c r="F4" s="25"/>
      <c r="G4" s="25">
        <v>0.5</v>
      </c>
      <c r="H4" s="25"/>
      <c r="I4" s="25">
        <v>0.5</v>
      </c>
      <c r="J4" s="7">
        <v>1</v>
      </c>
      <c r="K4" s="39">
        <f>J4+J6+J8</f>
        <v>1</v>
      </c>
      <c r="L4" s="40">
        <f>J5+J7+J9</f>
        <v>2</v>
      </c>
    </row>
    <row r="5" spans="1:13" x14ac:dyDescent="0.25">
      <c r="A5" s="55"/>
      <c r="B5" s="59"/>
      <c r="C5" s="60"/>
      <c r="D5" s="5" t="s">
        <v>2</v>
      </c>
      <c r="E5" s="25">
        <v>1</v>
      </c>
      <c r="F5" s="6"/>
      <c r="G5" s="25">
        <v>0.5</v>
      </c>
      <c r="H5" s="6"/>
      <c r="I5" s="25">
        <v>0.5</v>
      </c>
      <c r="J5" s="7">
        <v>2</v>
      </c>
      <c r="K5" s="39"/>
      <c r="L5" s="40"/>
    </row>
    <row r="6" spans="1:13" x14ac:dyDescent="0.25">
      <c r="A6" s="55"/>
      <c r="B6" s="41" t="str">
        <f>"Ожидания, " &amp;F2</f>
        <v>Ожидания, дни</v>
      </c>
      <c r="C6" s="42"/>
      <c r="D6" s="8" t="s">
        <v>1</v>
      </c>
      <c r="E6" s="9"/>
      <c r="F6" s="9"/>
      <c r="G6" s="9"/>
      <c r="H6" s="9"/>
      <c r="I6" s="9"/>
      <c r="J6" s="7"/>
      <c r="K6" s="39"/>
      <c r="L6" s="40"/>
      <c r="M6" s="10"/>
    </row>
    <row r="7" spans="1:13" x14ac:dyDescent="0.25">
      <c r="A7" s="55"/>
      <c r="B7" s="43"/>
      <c r="C7" s="44"/>
      <c r="D7" s="8" t="s">
        <v>2</v>
      </c>
      <c r="E7" s="9"/>
      <c r="F7" s="9"/>
      <c r="G7" s="9"/>
      <c r="H7" s="9"/>
      <c r="I7" s="9"/>
      <c r="J7" s="7"/>
      <c r="K7" s="39"/>
      <c r="L7" s="40"/>
      <c r="M7" s="10"/>
    </row>
    <row r="8" spans="1:13" x14ac:dyDescent="0.25">
      <c r="A8" s="55"/>
      <c r="B8" s="45" t="str">
        <f>"Перемещения, " &amp;F2</f>
        <v>Перемещения, дни</v>
      </c>
      <c r="C8" s="46"/>
      <c r="D8" s="11" t="s">
        <v>1</v>
      </c>
      <c r="E8" s="12"/>
      <c r="F8" s="12"/>
      <c r="G8" s="12"/>
      <c r="H8" s="12"/>
      <c r="I8" s="12"/>
      <c r="J8" s="7">
        <f>SUM(E8:I8)</f>
        <v>0</v>
      </c>
      <c r="K8" s="39"/>
      <c r="L8" s="40"/>
      <c r="M8" s="10"/>
    </row>
    <row r="9" spans="1:13" ht="15.75" thickBot="1" x14ac:dyDescent="0.3">
      <c r="A9" s="56"/>
      <c r="B9" s="47"/>
      <c r="C9" s="48"/>
      <c r="D9" s="11" t="s">
        <v>2</v>
      </c>
      <c r="E9" s="22"/>
      <c r="F9" s="12"/>
      <c r="G9" s="22"/>
      <c r="H9" s="12"/>
      <c r="I9" s="12"/>
      <c r="J9" s="7">
        <f>SUM(E9:I9)</f>
        <v>0</v>
      </c>
      <c r="K9" s="39"/>
      <c r="L9" s="40"/>
      <c r="M9" s="10"/>
    </row>
    <row r="10" spans="1:13" ht="86.25" customHeight="1" thickBot="1" x14ac:dyDescent="0.3">
      <c r="A10" s="49" t="s">
        <v>3</v>
      </c>
      <c r="B10" s="13">
        <v>1</v>
      </c>
      <c r="C10" s="34" t="s">
        <v>6</v>
      </c>
      <c r="D10" s="35"/>
      <c r="E10" s="23" t="s">
        <v>7</v>
      </c>
      <c r="F10" s="21"/>
      <c r="G10" s="23" t="s">
        <v>21</v>
      </c>
      <c r="H10" s="21"/>
      <c r="I10" s="21"/>
    </row>
    <row r="11" spans="1:13" ht="144" customHeight="1" thickBot="1" x14ac:dyDescent="0.3">
      <c r="A11" s="50"/>
      <c r="B11" s="13">
        <v>2</v>
      </c>
      <c r="C11" s="34" t="s">
        <v>23</v>
      </c>
      <c r="D11" s="36"/>
      <c r="E11" s="15"/>
      <c r="F11" s="16"/>
      <c r="G11" s="16"/>
      <c r="H11" s="16"/>
      <c r="I11" s="23" t="s">
        <v>27</v>
      </c>
    </row>
    <row r="13" spans="1:13" ht="15" customHeight="1" x14ac:dyDescent="0.25">
      <c r="B13" s="17" t="s">
        <v>4</v>
      </c>
      <c r="C13" s="30" t="s">
        <v>29</v>
      </c>
      <c r="D13" s="30"/>
      <c r="E13" s="30"/>
      <c r="F13" s="30"/>
      <c r="G13" s="30"/>
      <c r="H13" s="18"/>
      <c r="I13" s="19"/>
    </row>
    <row r="14" spans="1:13" ht="15" customHeight="1" x14ac:dyDescent="0.25">
      <c r="B14" s="13">
        <v>1</v>
      </c>
      <c r="C14" s="31" t="s">
        <v>28</v>
      </c>
      <c r="D14" s="32"/>
      <c r="E14" s="32"/>
      <c r="F14" s="32"/>
      <c r="G14" s="33"/>
    </row>
    <row r="15" spans="1:13" x14ac:dyDescent="0.25">
      <c r="B15" s="13">
        <v>2</v>
      </c>
      <c r="C15" s="37" t="s">
        <v>31</v>
      </c>
      <c r="D15" s="37"/>
      <c r="E15" s="37"/>
      <c r="F15" s="37"/>
      <c r="G15" s="37"/>
    </row>
    <row r="16" spans="1:13" x14ac:dyDescent="0.25">
      <c r="B16" s="13">
        <v>3</v>
      </c>
      <c r="C16" s="37"/>
      <c r="D16" s="37"/>
      <c r="E16" s="37"/>
      <c r="F16" s="37"/>
      <c r="G16" s="37"/>
    </row>
    <row r="17" spans="2:8" x14ac:dyDescent="0.25">
      <c r="B17" s="13">
        <v>4</v>
      </c>
      <c r="C17" s="38"/>
      <c r="D17" s="38"/>
      <c r="E17" s="38"/>
      <c r="F17" s="38"/>
      <c r="G17" s="38"/>
    </row>
    <row r="18" spans="2:8" ht="15" customHeight="1" x14ac:dyDescent="0.25">
      <c r="B18" s="13">
        <v>5</v>
      </c>
      <c r="C18" s="38"/>
      <c r="D18" s="38"/>
      <c r="E18" s="38"/>
      <c r="F18" s="38"/>
      <c r="G18" s="38"/>
    </row>
    <row r="19" spans="2:8" x14ac:dyDescent="0.25">
      <c r="B19" s="13">
        <v>6</v>
      </c>
      <c r="C19" s="38"/>
      <c r="D19" s="38"/>
      <c r="E19" s="38"/>
      <c r="F19" s="38"/>
      <c r="G19" s="38"/>
    </row>
    <row r="20" spans="2:8" ht="16.5" customHeight="1" x14ac:dyDescent="0.25">
      <c r="B20" s="13">
        <v>7</v>
      </c>
      <c r="C20" s="34"/>
      <c r="D20" s="35"/>
      <c r="E20" s="35"/>
      <c r="F20" s="35"/>
      <c r="G20" s="36"/>
    </row>
    <row r="21" spans="2:8" x14ac:dyDescent="0.25">
      <c r="B21" s="13">
        <v>8</v>
      </c>
      <c r="C21" s="34"/>
      <c r="D21" s="35"/>
      <c r="E21" s="35"/>
      <c r="F21" s="35"/>
      <c r="G21" s="36"/>
    </row>
    <row r="22" spans="2:8" x14ac:dyDescent="0.25">
      <c r="B22" s="13">
        <v>9</v>
      </c>
      <c r="C22" s="34"/>
      <c r="D22" s="35"/>
      <c r="E22" s="35"/>
      <c r="F22" s="35"/>
      <c r="G22" s="36"/>
      <c r="H22" s="20"/>
    </row>
  </sheetData>
  <sheetProtection formatCells="0" formatColumns="0" formatRows="0"/>
  <mergeCells count="21">
    <mergeCell ref="C20:G20"/>
    <mergeCell ref="C21:G21"/>
    <mergeCell ref="C22:G22"/>
    <mergeCell ref="C13:G13"/>
    <mergeCell ref="C14:G14"/>
    <mergeCell ref="C15:G15"/>
    <mergeCell ref="C16:G16"/>
    <mergeCell ref="C17:G17"/>
    <mergeCell ref="C18:G18"/>
    <mergeCell ref="A10:A11"/>
    <mergeCell ref="C10:D10"/>
    <mergeCell ref="C11:D11"/>
    <mergeCell ref="K4:K9"/>
    <mergeCell ref="C19:G19"/>
    <mergeCell ref="C2:E2"/>
    <mergeCell ref="A3:D3"/>
    <mergeCell ref="A4:A9"/>
    <mergeCell ref="B4:C5"/>
    <mergeCell ref="L4:L9"/>
    <mergeCell ref="B6:C7"/>
    <mergeCell ref="B8:C9"/>
  </mergeCells>
  <conditionalFormatting sqref="B10:D10 B11:H11">
    <cfRule type="expression" dxfId="1" priority="1">
      <formula>MOD(ROW($B10),2)=0</formula>
    </cfRule>
  </conditionalFormatting>
  <conditionalFormatting sqref="E11:H11">
    <cfRule type="notContainsBlanks" dxfId="0" priority="2">
      <formula>LEN(TRIM(E11))&gt;0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42949672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Текущее состояние</vt:lpstr>
      <vt:lpstr>Целевое состояние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Лукьянова Ирина Николаевна</cp:lastModifiedBy>
  <cp:revision>1</cp:revision>
  <cp:lastPrinted>2024-04-19T08:11:44Z</cp:lastPrinted>
  <dcterms:created xsi:type="dcterms:W3CDTF">2020-03-13T09:33:55Z</dcterms:created>
  <dcterms:modified xsi:type="dcterms:W3CDTF">2024-04-19T08:23:54Z</dcterms:modified>
</cp:coreProperties>
</file>